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souza\Documents\Análises de Processos de Outorga\AQUICULTURA\"/>
    </mc:Choice>
  </mc:AlternateContent>
  <xr:revisionPtr revIDLastSave="0" documentId="8_{29134B3A-8BCB-488C-BED4-9A0E4BC8716C}" xr6:coauthVersionLast="40" xr6:coauthVersionMax="40" xr10:uidLastSave="{00000000-0000-0000-0000-000000000000}"/>
  <bookViews>
    <workbookView xWindow="28680" yWindow="-120" windowWidth="29040" windowHeight="15840" xr2:uid="{00000000-000D-0000-FFFF-FFFF00000000}"/>
  </bookViews>
  <sheets>
    <sheet name="Dados técnicos_Reservatório" sheetId="1" r:id="rId1"/>
    <sheet name="Usuários" sheetId="2" r:id="rId2"/>
    <sheet name="Apoi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4" l="1"/>
  <c r="B17" i="4" s="1"/>
  <c r="B19" i="4" s="1"/>
  <c r="B16" i="4"/>
  <c r="B18" i="4" s="1"/>
  <c r="B27" i="4"/>
  <c r="B28" i="4" s="1"/>
  <c r="A34" i="4" s="1"/>
  <c r="B30" i="4"/>
  <c r="G34" i="4"/>
  <c r="B43" i="1"/>
  <c r="B25" i="1"/>
  <c r="B34" i="4" l="1"/>
  <c r="B20" i="4"/>
  <c r="B22" i="4"/>
  <c r="B23" i="4" s="1"/>
  <c r="B21" i="4"/>
  <c r="AM3" i="2"/>
  <c r="AM4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7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2" i="2"/>
  <c r="B25" i="4" l="1"/>
  <c r="B26" i="4" s="1"/>
  <c r="B24" i="4"/>
  <c r="AL299" i="2"/>
  <c r="AK299" i="2"/>
  <c r="AG299" i="2"/>
  <c r="AJ299" i="2" s="1"/>
  <c r="AF299" i="2"/>
  <c r="AL298" i="2"/>
  <c r="AK298" i="2"/>
  <c r="AG298" i="2"/>
  <c r="AJ298" i="2" s="1"/>
  <c r="AF298" i="2"/>
  <c r="AL297" i="2"/>
  <c r="AK297" i="2"/>
  <c r="AG297" i="2"/>
  <c r="AJ297" i="2" s="1"/>
  <c r="AF297" i="2"/>
  <c r="AL296" i="2"/>
  <c r="AK296" i="2"/>
  <c r="AG296" i="2"/>
  <c r="AJ296" i="2" s="1"/>
  <c r="AF296" i="2"/>
  <c r="AL295" i="2"/>
  <c r="AK295" i="2"/>
  <c r="AG295" i="2"/>
  <c r="AJ295" i="2" s="1"/>
  <c r="AF295" i="2"/>
  <c r="AL294" i="2"/>
  <c r="AK294" i="2"/>
  <c r="AG294" i="2"/>
  <c r="AJ294" i="2" s="1"/>
  <c r="AF294" i="2"/>
  <c r="AL293" i="2"/>
  <c r="AK293" i="2"/>
  <c r="AG293" i="2"/>
  <c r="AJ293" i="2" s="1"/>
  <c r="AF293" i="2"/>
  <c r="AL292" i="2"/>
  <c r="AK292" i="2"/>
  <c r="AG292" i="2"/>
  <c r="AJ292" i="2" s="1"/>
  <c r="AF292" i="2"/>
  <c r="AL291" i="2"/>
  <c r="AK291" i="2"/>
  <c r="AG291" i="2"/>
  <c r="AJ291" i="2" s="1"/>
  <c r="AF291" i="2"/>
  <c r="AL290" i="2"/>
  <c r="AK290" i="2"/>
  <c r="AG290" i="2"/>
  <c r="AJ290" i="2" s="1"/>
  <c r="AF290" i="2"/>
  <c r="AL289" i="2"/>
  <c r="AK289" i="2"/>
  <c r="AG289" i="2"/>
  <c r="AJ289" i="2" s="1"/>
  <c r="AF289" i="2"/>
  <c r="AL288" i="2"/>
  <c r="AK288" i="2"/>
  <c r="AG288" i="2"/>
  <c r="AJ288" i="2" s="1"/>
  <c r="AF288" i="2"/>
  <c r="AL287" i="2"/>
  <c r="AK287" i="2"/>
  <c r="AG287" i="2"/>
  <c r="AJ287" i="2" s="1"/>
  <c r="AF287" i="2"/>
  <c r="AL286" i="2"/>
  <c r="AK286" i="2"/>
  <c r="AG286" i="2"/>
  <c r="AJ286" i="2" s="1"/>
  <c r="AF286" i="2"/>
  <c r="AL285" i="2"/>
  <c r="AK285" i="2"/>
  <c r="AG285" i="2"/>
  <c r="AJ285" i="2" s="1"/>
  <c r="AF285" i="2"/>
  <c r="AL284" i="2"/>
  <c r="AK284" i="2"/>
  <c r="AG284" i="2"/>
  <c r="AJ284" i="2" s="1"/>
  <c r="AF284" i="2"/>
  <c r="AL283" i="2"/>
  <c r="AK283" i="2"/>
  <c r="AG283" i="2"/>
  <c r="AJ283" i="2" s="1"/>
  <c r="AF283" i="2"/>
  <c r="AL282" i="2"/>
  <c r="AK282" i="2"/>
  <c r="AG282" i="2"/>
  <c r="AJ282" i="2" s="1"/>
  <c r="AF282" i="2"/>
  <c r="AL281" i="2"/>
  <c r="AK281" i="2"/>
  <c r="AG281" i="2"/>
  <c r="AJ281" i="2" s="1"/>
  <c r="AF281" i="2"/>
  <c r="AL280" i="2"/>
  <c r="AK280" i="2"/>
  <c r="AG280" i="2"/>
  <c r="AJ280" i="2" s="1"/>
  <c r="AF280" i="2"/>
  <c r="AL279" i="2"/>
  <c r="AK279" i="2"/>
  <c r="AG279" i="2"/>
  <c r="AJ279" i="2" s="1"/>
  <c r="AF279" i="2"/>
  <c r="AL278" i="2"/>
  <c r="AK278" i="2"/>
  <c r="AG278" i="2"/>
  <c r="AJ278" i="2" s="1"/>
  <c r="AF278" i="2"/>
  <c r="AL277" i="2"/>
  <c r="AK277" i="2"/>
  <c r="AG277" i="2"/>
  <c r="AJ277" i="2" s="1"/>
  <c r="AF277" i="2"/>
  <c r="AL276" i="2"/>
  <c r="AK276" i="2"/>
  <c r="AG276" i="2"/>
  <c r="AJ276" i="2" s="1"/>
  <c r="AF276" i="2"/>
  <c r="AL275" i="2"/>
  <c r="AK275" i="2"/>
  <c r="AG275" i="2"/>
  <c r="AJ275" i="2" s="1"/>
  <c r="AF275" i="2"/>
  <c r="AL274" i="2"/>
  <c r="AK274" i="2"/>
  <c r="AG274" i="2"/>
  <c r="AJ274" i="2" s="1"/>
  <c r="AF274" i="2"/>
  <c r="AL273" i="2"/>
  <c r="AK273" i="2"/>
  <c r="AG273" i="2"/>
  <c r="AJ273" i="2" s="1"/>
  <c r="AF273" i="2"/>
  <c r="AL272" i="2"/>
  <c r="AK272" i="2"/>
  <c r="AG272" i="2"/>
  <c r="AJ272" i="2" s="1"/>
  <c r="AF272" i="2"/>
  <c r="AL271" i="2"/>
  <c r="AK271" i="2"/>
  <c r="AG271" i="2"/>
  <c r="AJ271" i="2" s="1"/>
  <c r="AF271" i="2"/>
  <c r="AL270" i="2"/>
  <c r="AK270" i="2"/>
  <c r="AG270" i="2"/>
  <c r="AJ270" i="2" s="1"/>
  <c r="AF270" i="2"/>
  <c r="AL269" i="2"/>
  <c r="AK269" i="2"/>
  <c r="AG269" i="2"/>
  <c r="AJ269" i="2" s="1"/>
  <c r="AF269" i="2"/>
  <c r="AL268" i="2"/>
  <c r="AK268" i="2"/>
  <c r="AG268" i="2"/>
  <c r="AF268" i="2"/>
  <c r="AL267" i="2"/>
  <c r="AK267" i="2"/>
  <c r="AG267" i="2"/>
  <c r="AH267" i="2" s="1"/>
  <c r="AF267" i="2"/>
  <c r="AL266" i="2"/>
  <c r="AK266" i="2"/>
  <c r="AG266" i="2"/>
  <c r="AF266" i="2"/>
  <c r="AL265" i="2"/>
  <c r="AK265" i="2"/>
  <c r="AG265" i="2"/>
  <c r="AH265" i="2" s="1"/>
  <c r="AF265" i="2"/>
  <c r="AL264" i="2"/>
  <c r="AK264" i="2"/>
  <c r="AG264" i="2"/>
  <c r="AF264" i="2"/>
  <c r="AL263" i="2"/>
  <c r="AK263" i="2"/>
  <c r="AG263" i="2"/>
  <c r="AH263" i="2" s="1"/>
  <c r="AF263" i="2"/>
  <c r="AL262" i="2"/>
  <c r="AK262" i="2"/>
  <c r="AG262" i="2"/>
  <c r="AF262" i="2"/>
  <c r="AL261" i="2"/>
  <c r="AK261" i="2"/>
  <c r="AG261" i="2"/>
  <c r="AH261" i="2" s="1"/>
  <c r="AF261" i="2"/>
  <c r="AL260" i="2"/>
  <c r="AK260" i="2"/>
  <c r="AG260" i="2"/>
  <c r="AF260" i="2"/>
  <c r="AL259" i="2"/>
  <c r="AK259" i="2"/>
  <c r="AG259" i="2"/>
  <c r="AH259" i="2" s="1"/>
  <c r="AF259" i="2"/>
  <c r="AL258" i="2"/>
  <c r="AK258" i="2"/>
  <c r="AG258" i="2"/>
  <c r="AF258" i="2"/>
  <c r="AL257" i="2"/>
  <c r="AK257" i="2"/>
  <c r="AG257" i="2"/>
  <c r="AH257" i="2" s="1"/>
  <c r="AF257" i="2"/>
  <c r="AL256" i="2"/>
  <c r="AK256" i="2"/>
  <c r="AG256" i="2"/>
  <c r="AF256" i="2"/>
  <c r="AL255" i="2"/>
  <c r="AK255" i="2"/>
  <c r="AG255" i="2"/>
  <c r="AH255" i="2" s="1"/>
  <c r="AF255" i="2"/>
  <c r="AL254" i="2"/>
  <c r="AK254" i="2"/>
  <c r="AG254" i="2"/>
  <c r="AF254" i="2"/>
  <c r="AL253" i="2"/>
  <c r="AK253" i="2"/>
  <c r="AG253" i="2"/>
  <c r="AH253" i="2" s="1"/>
  <c r="AF253" i="2"/>
  <c r="AL252" i="2"/>
  <c r="AK252" i="2"/>
  <c r="AG252" i="2"/>
  <c r="AF252" i="2"/>
  <c r="AL251" i="2"/>
  <c r="AK251" i="2"/>
  <c r="AG251" i="2"/>
  <c r="AH251" i="2" s="1"/>
  <c r="AF251" i="2"/>
  <c r="AL250" i="2"/>
  <c r="AK250" i="2"/>
  <c r="AG250" i="2"/>
  <c r="AF250" i="2"/>
  <c r="AL249" i="2"/>
  <c r="AK249" i="2"/>
  <c r="AG249" i="2"/>
  <c r="AH249" i="2" s="1"/>
  <c r="AF249" i="2"/>
  <c r="AL248" i="2"/>
  <c r="AK248" i="2"/>
  <c r="AG248" i="2"/>
  <c r="AF248" i="2"/>
  <c r="AL247" i="2"/>
  <c r="AK247" i="2"/>
  <c r="AG247" i="2"/>
  <c r="AH247" i="2" s="1"/>
  <c r="AF247" i="2"/>
  <c r="AL246" i="2"/>
  <c r="AK246" i="2"/>
  <c r="AG246" i="2"/>
  <c r="AF246" i="2"/>
  <c r="AL245" i="2"/>
  <c r="AK245" i="2"/>
  <c r="AG245" i="2"/>
  <c r="AH245" i="2" s="1"/>
  <c r="AF245" i="2"/>
  <c r="AL244" i="2"/>
  <c r="AK244" i="2"/>
  <c r="AG244" i="2"/>
  <c r="AF244" i="2"/>
  <c r="AL243" i="2"/>
  <c r="AK243" i="2"/>
  <c r="AG243" i="2"/>
  <c r="AH243" i="2" s="1"/>
  <c r="AF243" i="2"/>
  <c r="AL242" i="2"/>
  <c r="AK242" i="2"/>
  <c r="AG242" i="2"/>
  <c r="AF242" i="2"/>
  <c r="AL241" i="2"/>
  <c r="AK241" i="2"/>
  <c r="AG241" i="2"/>
  <c r="AH241" i="2" s="1"/>
  <c r="AF241" i="2"/>
  <c r="AL240" i="2"/>
  <c r="AK240" i="2"/>
  <c r="AG240" i="2"/>
  <c r="AF240" i="2"/>
  <c r="AL239" i="2"/>
  <c r="AK239" i="2"/>
  <c r="AG239" i="2"/>
  <c r="AH239" i="2" s="1"/>
  <c r="AF239" i="2"/>
  <c r="AL238" i="2"/>
  <c r="AK238" i="2"/>
  <c r="AG238" i="2"/>
  <c r="AF238" i="2"/>
  <c r="AL237" i="2"/>
  <c r="AK237" i="2"/>
  <c r="AG237" i="2"/>
  <c r="AH237" i="2" s="1"/>
  <c r="AF237" i="2"/>
  <c r="AL236" i="2"/>
  <c r="AK236" i="2"/>
  <c r="AG236" i="2"/>
  <c r="AF236" i="2"/>
  <c r="AL235" i="2"/>
  <c r="AK235" i="2"/>
  <c r="AG235" i="2"/>
  <c r="AH235" i="2" s="1"/>
  <c r="AF235" i="2"/>
  <c r="AL234" i="2"/>
  <c r="AK234" i="2"/>
  <c r="AG234" i="2"/>
  <c r="AF234" i="2"/>
  <c r="AL233" i="2"/>
  <c r="AK233" i="2"/>
  <c r="AG233" i="2"/>
  <c r="AH233" i="2" s="1"/>
  <c r="AF233" i="2"/>
  <c r="AL232" i="2"/>
  <c r="AK232" i="2"/>
  <c r="AG232" i="2"/>
  <c r="AF232" i="2"/>
  <c r="AL231" i="2"/>
  <c r="AK231" i="2"/>
  <c r="AG231" i="2"/>
  <c r="AH231" i="2" s="1"/>
  <c r="AF231" i="2"/>
  <c r="AL230" i="2"/>
  <c r="AK230" i="2"/>
  <c r="AG230" i="2"/>
  <c r="AF230" i="2"/>
  <c r="AL229" i="2"/>
  <c r="AK229" i="2"/>
  <c r="AG229" i="2"/>
  <c r="AH229" i="2" s="1"/>
  <c r="AF229" i="2"/>
  <c r="AL228" i="2"/>
  <c r="AK228" i="2"/>
  <c r="AG228" i="2"/>
  <c r="AF228" i="2"/>
  <c r="AL227" i="2"/>
  <c r="AK227" i="2"/>
  <c r="AG227" i="2"/>
  <c r="AI227" i="2" s="1"/>
  <c r="AF227" i="2"/>
  <c r="AL226" i="2"/>
  <c r="AK226" i="2"/>
  <c r="AG226" i="2"/>
  <c r="AI226" i="2" s="1"/>
  <c r="AF226" i="2"/>
  <c r="AL225" i="2"/>
  <c r="AK225" i="2"/>
  <c r="AG225" i="2"/>
  <c r="AI225" i="2" s="1"/>
  <c r="AF225" i="2"/>
  <c r="AL224" i="2"/>
  <c r="AK224" i="2"/>
  <c r="AG224" i="2"/>
  <c r="AF224" i="2"/>
  <c r="AL223" i="2"/>
  <c r="AK223" i="2"/>
  <c r="AG223" i="2"/>
  <c r="AI223" i="2" s="1"/>
  <c r="AF223" i="2"/>
  <c r="AL222" i="2"/>
  <c r="AK222" i="2"/>
  <c r="AG222" i="2"/>
  <c r="AI222" i="2" s="1"/>
  <c r="AF222" i="2"/>
  <c r="AL221" i="2"/>
  <c r="AK221" i="2"/>
  <c r="AG221" i="2"/>
  <c r="AI221" i="2" s="1"/>
  <c r="AF221" i="2"/>
  <c r="AL220" i="2"/>
  <c r="AK220" i="2"/>
  <c r="AG220" i="2"/>
  <c r="AF220" i="2"/>
  <c r="AL219" i="2"/>
  <c r="AK219" i="2"/>
  <c r="AG219" i="2"/>
  <c r="AI219" i="2" s="1"/>
  <c r="AF219" i="2"/>
  <c r="AL218" i="2"/>
  <c r="AK218" i="2"/>
  <c r="AG218" i="2"/>
  <c r="AI218" i="2" s="1"/>
  <c r="AF218" i="2"/>
  <c r="AL217" i="2"/>
  <c r="AK217" i="2"/>
  <c r="AG217" i="2"/>
  <c r="AI217" i="2" s="1"/>
  <c r="AF217" i="2"/>
  <c r="AL216" i="2"/>
  <c r="AK216" i="2"/>
  <c r="AG216" i="2"/>
  <c r="AF216" i="2"/>
  <c r="AL215" i="2"/>
  <c r="AK215" i="2"/>
  <c r="AG215" i="2"/>
  <c r="AF215" i="2"/>
  <c r="AL214" i="2"/>
  <c r="AK214" i="2"/>
  <c r="AG214" i="2"/>
  <c r="AF214" i="2"/>
  <c r="AL213" i="2"/>
  <c r="AK213" i="2"/>
  <c r="AG213" i="2"/>
  <c r="AF213" i="2"/>
  <c r="AL212" i="2"/>
  <c r="AK212" i="2"/>
  <c r="AG212" i="2"/>
  <c r="AF212" i="2"/>
  <c r="AL211" i="2"/>
  <c r="AK211" i="2"/>
  <c r="AG211" i="2"/>
  <c r="AF211" i="2"/>
  <c r="AL210" i="2"/>
  <c r="AK210" i="2"/>
  <c r="AG210" i="2"/>
  <c r="AF210" i="2"/>
  <c r="AL209" i="2"/>
  <c r="AK209" i="2"/>
  <c r="AG209" i="2"/>
  <c r="AF209" i="2"/>
  <c r="AL208" i="2"/>
  <c r="AK208" i="2"/>
  <c r="AG208" i="2"/>
  <c r="AF208" i="2"/>
  <c r="AL207" i="2"/>
  <c r="AK207" i="2"/>
  <c r="AG207" i="2"/>
  <c r="AF207" i="2"/>
  <c r="AL206" i="2"/>
  <c r="AK206" i="2"/>
  <c r="AG206" i="2"/>
  <c r="AF206" i="2"/>
  <c r="AL205" i="2"/>
  <c r="AK205" i="2"/>
  <c r="AG205" i="2"/>
  <c r="AF205" i="2"/>
  <c r="AL204" i="2"/>
  <c r="AK204" i="2"/>
  <c r="AG204" i="2"/>
  <c r="AF204" i="2"/>
  <c r="AL203" i="2"/>
  <c r="AK203" i="2"/>
  <c r="AG203" i="2"/>
  <c r="AF203" i="2"/>
  <c r="AL202" i="2"/>
  <c r="AK202" i="2"/>
  <c r="AG202" i="2"/>
  <c r="AF202" i="2"/>
  <c r="AL201" i="2"/>
  <c r="AK201" i="2"/>
  <c r="AG201" i="2"/>
  <c r="AF201" i="2"/>
  <c r="AL200" i="2"/>
  <c r="AK200" i="2"/>
  <c r="AG200" i="2"/>
  <c r="AF200" i="2"/>
  <c r="AL199" i="2"/>
  <c r="AK199" i="2"/>
  <c r="AG199" i="2"/>
  <c r="AF199" i="2"/>
  <c r="AL198" i="2"/>
  <c r="AK198" i="2"/>
  <c r="AG198" i="2"/>
  <c r="AF198" i="2"/>
  <c r="AL197" i="2"/>
  <c r="AK197" i="2"/>
  <c r="AG197" i="2"/>
  <c r="AF197" i="2"/>
  <c r="AL196" i="2"/>
  <c r="AK196" i="2"/>
  <c r="AG196" i="2"/>
  <c r="AF196" i="2"/>
  <c r="AL195" i="2"/>
  <c r="AK195" i="2"/>
  <c r="AG195" i="2"/>
  <c r="AF195" i="2"/>
  <c r="AL194" i="2"/>
  <c r="AK194" i="2"/>
  <c r="AG194" i="2"/>
  <c r="AF194" i="2"/>
  <c r="AL193" i="2"/>
  <c r="AK193" i="2"/>
  <c r="AG193" i="2"/>
  <c r="AF193" i="2"/>
  <c r="AL192" i="2"/>
  <c r="AK192" i="2"/>
  <c r="AG192" i="2"/>
  <c r="AF192" i="2"/>
  <c r="AL191" i="2"/>
  <c r="AK191" i="2"/>
  <c r="AG191" i="2"/>
  <c r="AF191" i="2"/>
  <c r="AL190" i="2"/>
  <c r="AK190" i="2"/>
  <c r="AG190" i="2"/>
  <c r="AF190" i="2"/>
  <c r="AL189" i="2"/>
  <c r="AK189" i="2"/>
  <c r="AG189" i="2"/>
  <c r="AF189" i="2"/>
  <c r="AL188" i="2"/>
  <c r="AK188" i="2"/>
  <c r="AG188" i="2"/>
  <c r="AF188" i="2"/>
  <c r="AL187" i="2"/>
  <c r="AK187" i="2"/>
  <c r="AG187" i="2"/>
  <c r="AF187" i="2"/>
  <c r="AL186" i="2"/>
  <c r="AK186" i="2"/>
  <c r="AG186" i="2"/>
  <c r="AF186" i="2"/>
  <c r="AL185" i="2"/>
  <c r="AK185" i="2"/>
  <c r="AG185" i="2"/>
  <c r="AF185" i="2"/>
  <c r="AL184" i="2"/>
  <c r="AK184" i="2"/>
  <c r="AG184" i="2"/>
  <c r="AF184" i="2"/>
  <c r="AL183" i="2"/>
  <c r="AK183" i="2"/>
  <c r="AG183" i="2"/>
  <c r="AF183" i="2"/>
  <c r="AL182" i="2"/>
  <c r="AK182" i="2"/>
  <c r="AG182" i="2"/>
  <c r="AF182" i="2"/>
  <c r="AL181" i="2"/>
  <c r="AK181" i="2"/>
  <c r="AG181" i="2"/>
  <c r="AF181" i="2"/>
  <c r="AL180" i="2"/>
  <c r="AK180" i="2"/>
  <c r="AG180" i="2"/>
  <c r="AF180" i="2"/>
  <c r="AL179" i="2"/>
  <c r="AK179" i="2"/>
  <c r="AG179" i="2"/>
  <c r="AF179" i="2"/>
  <c r="AL178" i="2"/>
  <c r="AK178" i="2"/>
  <c r="AG178" i="2"/>
  <c r="AF178" i="2"/>
  <c r="AL177" i="2"/>
  <c r="AK177" i="2"/>
  <c r="AG177" i="2"/>
  <c r="AF177" i="2"/>
  <c r="AL176" i="2"/>
  <c r="AK176" i="2"/>
  <c r="AG176" i="2"/>
  <c r="AF176" i="2"/>
  <c r="AL175" i="2"/>
  <c r="AK175" i="2"/>
  <c r="AG175" i="2"/>
  <c r="AF175" i="2"/>
  <c r="AL174" i="2"/>
  <c r="AK174" i="2"/>
  <c r="AG174" i="2"/>
  <c r="AF174" i="2"/>
  <c r="AL173" i="2"/>
  <c r="AK173" i="2"/>
  <c r="AG173" i="2"/>
  <c r="AF173" i="2"/>
  <c r="AL172" i="2"/>
  <c r="AK172" i="2"/>
  <c r="AG172" i="2"/>
  <c r="AF172" i="2"/>
  <c r="AL171" i="2"/>
  <c r="AK171" i="2"/>
  <c r="AG171" i="2"/>
  <c r="AF171" i="2"/>
  <c r="AL170" i="2"/>
  <c r="AK170" i="2"/>
  <c r="AG170" i="2"/>
  <c r="AF170" i="2"/>
  <c r="AL169" i="2"/>
  <c r="AK169" i="2"/>
  <c r="AG169" i="2"/>
  <c r="AF169" i="2"/>
  <c r="AL168" i="2"/>
  <c r="AK168" i="2"/>
  <c r="AG168" i="2"/>
  <c r="AF168" i="2"/>
  <c r="AL167" i="2"/>
  <c r="AK167" i="2"/>
  <c r="AG167" i="2"/>
  <c r="AF167" i="2"/>
  <c r="AL166" i="2"/>
  <c r="AK166" i="2"/>
  <c r="AG166" i="2"/>
  <c r="AF166" i="2"/>
  <c r="AL165" i="2"/>
  <c r="AK165" i="2"/>
  <c r="AG165" i="2"/>
  <c r="AF165" i="2"/>
  <c r="AL164" i="2"/>
  <c r="AK164" i="2"/>
  <c r="AG164" i="2"/>
  <c r="AF164" i="2"/>
  <c r="AL163" i="2"/>
  <c r="AK163" i="2"/>
  <c r="AG163" i="2"/>
  <c r="AF163" i="2"/>
  <c r="AL162" i="2"/>
  <c r="AK162" i="2"/>
  <c r="AG162" i="2"/>
  <c r="AF162" i="2"/>
  <c r="AL161" i="2"/>
  <c r="AK161" i="2"/>
  <c r="AG161" i="2"/>
  <c r="AF161" i="2"/>
  <c r="AL160" i="2"/>
  <c r="AK160" i="2"/>
  <c r="AG160" i="2"/>
  <c r="AF160" i="2"/>
  <c r="AL159" i="2"/>
  <c r="AK159" i="2"/>
  <c r="AG159" i="2"/>
  <c r="AF159" i="2"/>
  <c r="AL158" i="2"/>
  <c r="AK158" i="2"/>
  <c r="AG158" i="2"/>
  <c r="AF158" i="2"/>
  <c r="AL157" i="2"/>
  <c r="AK157" i="2"/>
  <c r="AG157" i="2"/>
  <c r="AF157" i="2"/>
  <c r="AL156" i="2"/>
  <c r="AK156" i="2"/>
  <c r="AG156" i="2"/>
  <c r="AF156" i="2"/>
  <c r="AL155" i="2"/>
  <c r="AK155" i="2"/>
  <c r="AG155" i="2"/>
  <c r="AF155" i="2"/>
  <c r="AL154" i="2"/>
  <c r="AK154" i="2"/>
  <c r="AG154" i="2"/>
  <c r="AF154" i="2"/>
  <c r="AL153" i="2"/>
  <c r="AK153" i="2"/>
  <c r="AG153" i="2"/>
  <c r="AF153" i="2"/>
  <c r="AL152" i="2"/>
  <c r="AK152" i="2"/>
  <c r="AG152" i="2"/>
  <c r="AF152" i="2"/>
  <c r="AL151" i="2"/>
  <c r="AK151" i="2"/>
  <c r="AG151" i="2"/>
  <c r="AF151" i="2"/>
  <c r="AL150" i="2"/>
  <c r="AK150" i="2"/>
  <c r="AG150" i="2"/>
  <c r="AF150" i="2"/>
  <c r="AL149" i="2"/>
  <c r="AK149" i="2"/>
  <c r="AG149" i="2"/>
  <c r="AF149" i="2"/>
  <c r="AL148" i="2"/>
  <c r="AK148" i="2"/>
  <c r="AG148" i="2"/>
  <c r="AF148" i="2"/>
  <c r="AL147" i="2"/>
  <c r="AK147" i="2"/>
  <c r="AG147" i="2"/>
  <c r="AF147" i="2"/>
  <c r="AL146" i="2"/>
  <c r="AK146" i="2"/>
  <c r="AG146" i="2"/>
  <c r="AF146" i="2"/>
  <c r="AL145" i="2"/>
  <c r="AK145" i="2"/>
  <c r="AG145" i="2"/>
  <c r="AF145" i="2"/>
  <c r="AL144" i="2"/>
  <c r="AK144" i="2"/>
  <c r="AG144" i="2"/>
  <c r="AF144" i="2"/>
  <c r="AL143" i="2"/>
  <c r="AK143" i="2"/>
  <c r="AG143" i="2"/>
  <c r="AF143" i="2"/>
  <c r="AL142" i="2"/>
  <c r="AK142" i="2"/>
  <c r="AG142" i="2"/>
  <c r="AF142" i="2"/>
  <c r="AL141" i="2"/>
  <c r="AK141" i="2"/>
  <c r="AG141" i="2"/>
  <c r="AF141" i="2"/>
  <c r="AL140" i="2"/>
  <c r="AK140" i="2"/>
  <c r="AG140" i="2"/>
  <c r="AH140" i="2" s="1"/>
  <c r="AF140" i="2"/>
  <c r="AL139" i="2"/>
  <c r="AK139" i="2"/>
  <c r="AG139" i="2"/>
  <c r="AF139" i="2"/>
  <c r="AL138" i="2"/>
  <c r="AK138" i="2"/>
  <c r="AG138" i="2"/>
  <c r="AH138" i="2" s="1"/>
  <c r="AF138" i="2"/>
  <c r="AL137" i="2"/>
  <c r="AK137" i="2"/>
  <c r="AG137" i="2"/>
  <c r="AH137" i="2" s="1"/>
  <c r="AF137" i="2"/>
  <c r="AL136" i="2"/>
  <c r="AK136" i="2"/>
  <c r="AG136" i="2"/>
  <c r="AH136" i="2" s="1"/>
  <c r="AF136" i="2"/>
  <c r="AL135" i="2"/>
  <c r="AK135" i="2"/>
  <c r="AG135" i="2"/>
  <c r="AF135" i="2"/>
  <c r="AL134" i="2"/>
  <c r="AK134" i="2"/>
  <c r="AG134" i="2"/>
  <c r="AH134" i="2" s="1"/>
  <c r="AF134" i="2"/>
  <c r="AL133" i="2"/>
  <c r="AK133" i="2"/>
  <c r="AG133" i="2"/>
  <c r="AH133" i="2" s="1"/>
  <c r="AF133" i="2"/>
  <c r="AL132" i="2"/>
  <c r="AK132" i="2"/>
  <c r="AG132" i="2"/>
  <c r="AH132" i="2" s="1"/>
  <c r="AF132" i="2"/>
  <c r="AL131" i="2"/>
  <c r="AK131" i="2"/>
  <c r="AG131" i="2"/>
  <c r="AF131" i="2"/>
  <c r="AL130" i="2"/>
  <c r="AK130" i="2"/>
  <c r="AG130" i="2"/>
  <c r="AH130" i="2" s="1"/>
  <c r="AF130" i="2"/>
  <c r="AL129" i="2"/>
  <c r="AK129" i="2"/>
  <c r="AG129" i="2"/>
  <c r="AH129" i="2" s="1"/>
  <c r="AF129" i="2"/>
  <c r="AL128" i="2"/>
  <c r="AK128" i="2"/>
  <c r="AG128" i="2"/>
  <c r="AH128" i="2" s="1"/>
  <c r="AF128" i="2"/>
  <c r="AL127" i="2"/>
  <c r="AK127" i="2"/>
  <c r="AG127" i="2"/>
  <c r="AF127" i="2"/>
  <c r="AL126" i="2"/>
  <c r="AK126" i="2"/>
  <c r="AG126" i="2"/>
  <c r="AH126" i="2" s="1"/>
  <c r="AF126" i="2"/>
  <c r="AL125" i="2"/>
  <c r="AK125" i="2"/>
  <c r="AG125" i="2"/>
  <c r="AH125" i="2" s="1"/>
  <c r="AF125" i="2"/>
  <c r="AL124" i="2"/>
  <c r="AK124" i="2"/>
  <c r="AG124" i="2"/>
  <c r="AH124" i="2" s="1"/>
  <c r="AF124" i="2"/>
  <c r="AL123" i="2"/>
  <c r="AK123" i="2"/>
  <c r="AG123" i="2"/>
  <c r="AF123" i="2"/>
  <c r="AL122" i="2"/>
  <c r="AK122" i="2"/>
  <c r="AG122" i="2"/>
  <c r="AH122" i="2" s="1"/>
  <c r="AF122" i="2"/>
  <c r="AL121" i="2"/>
  <c r="AK121" i="2"/>
  <c r="AG121" i="2"/>
  <c r="AH121" i="2" s="1"/>
  <c r="AF121" i="2"/>
  <c r="AL120" i="2"/>
  <c r="AK120" i="2"/>
  <c r="AG120" i="2"/>
  <c r="AH120" i="2" s="1"/>
  <c r="AF120" i="2"/>
  <c r="AL119" i="2"/>
  <c r="AK119" i="2"/>
  <c r="AG119" i="2"/>
  <c r="AF119" i="2"/>
  <c r="AL118" i="2"/>
  <c r="AK118" i="2"/>
  <c r="AG118" i="2"/>
  <c r="AH118" i="2" s="1"/>
  <c r="AF118" i="2"/>
  <c r="AL117" i="2"/>
  <c r="AK117" i="2"/>
  <c r="AG117" i="2"/>
  <c r="AH117" i="2" s="1"/>
  <c r="AF117" i="2"/>
  <c r="AL116" i="2"/>
  <c r="AK116" i="2"/>
  <c r="AG116" i="2"/>
  <c r="AH116" i="2" s="1"/>
  <c r="AF116" i="2"/>
  <c r="AL115" i="2"/>
  <c r="AK115" i="2"/>
  <c r="AG115" i="2"/>
  <c r="AF115" i="2"/>
  <c r="AL114" i="2"/>
  <c r="AK114" i="2"/>
  <c r="AG114" i="2"/>
  <c r="AH114" i="2" s="1"/>
  <c r="AF114" i="2"/>
  <c r="AL113" i="2"/>
  <c r="AK113" i="2"/>
  <c r="AG113" i="2"/>
  <c r="AH113" i="2" s="1"/>
  <c r="AF113" i="2"/>
  <c r="AL112" i="2"/>
  <c r="AK112" i="2"/>
  <c r="AG112" i="2"/>
  <c r="AH112" i="2" s="1"/>
  <c r="AF112" i="2"/>
  <c r="AL111" i="2"/>
  <c r="AK111" i="2"/>
  <c r="AG111" i="2"/>
  <c r="AF111" i="2"/>
  <c r="AL110" i="2"/>
  <c r="AK110" i="2"/>
  <c r="AG110" i="2"/>
  <c r="AH110" i="2" s="1"/>
  <c r="AF110" i="2"/>
  <c r="AL109" i="2"/>
  <c r="AK109" i="2"/>
  <c r="AG109" i="2"/>
  <c r="AH109" i="2" s="1"/>
  <c r="AF109" i="2"/>
  <c r="AL108" i="2"/>
  <c r="AK108" i="2"/>
  <c r="AG108" i="2"/>
  <c r="AH108" i="2" s="1"/>
  <c r="AF108" i="2"/>
  <c r="AL107" i="2"/>
  <c r="AK107" i="2"/>
  <c r="AG107" i="2"/>
  <c r="AF107" i="2"/>
  <c r="AL106" i="2"/>
  <c r="AK106" i="2"/>
  <c r="AG106" i="2"/>
  <c r="AH106" i="2" s="1"/>
  <c r="AF106" i="2"/>
  <c r="AL105" i="2"/>
  <c r="AK105" i="2"/>
  <c r="AG105" i="2"/>
  <c r="AH105" i="2" s="1"/>
  <c r="AF105" i="2"/>
  <c r="AL104" i="2"/>
  <c r="AK104" i="2"/>
  <c r="AG104" i="2"/>
  <c r="AH104" i="2" s="1"/>
  <c r="AF104" i="2"/>
  <c r="AL103" i="2"/>
  <c r="AK103" i="2"/>
  <c r="AG103" i="2"/>
  <c r="AF103" i="2"/>
  <c r="AL102" i="2"/>
  <c r="AK102" i="2"/>
  <c r="AG102" i="2"/>
  <c r="AH102" i="2" s="1"/>
  <c r="AF102" i="2"/>
  <c r="AL101" i="2"/>
  <c r="AK101" i="2"/>
  <c r="AG101" i="2"/>
  <c r="AH101" i="2" s="1"/>
  <c r="AF101" i="2"/>
  <c r="AL100" i="2"/>
  <c r="AK100" i="2"/>
  <c r="AG100" i="2"/>
  <c r="AH100" i="2" s="1"/>
  <c r="AF100" i="2"/>
  <c r="AL99" i="2"/>
  <c r="AK99" i="2"/>
  <c r="AG99" i="2"/>
  <c r="AF99" i="2"/>
  <c r="AL98" i="2"/>
  <c r="AK98" i="2"/>
  <c r="AG98" i="2"/>
  <c r="AH98" i="2" s="1"/>
  <c r="AF98" i="2"/>
  <c r="AL97" i="2"/>
  <c r="AK97" i="2"/>
  <c r="AG97" i="2"/>
  <c r="AH97" i="2" s="1"/>
  <c r="AF97" i="2"/>
  <c r="AL96" i="2"/>
  <c r="AK96" i="2"/>
  <c r="AG96" i="2"/>
  <c r="AH96" i="2" s="1"/>
  <c r="AF96" i="2"/>
  <c r="AL95" i="2"/>
  <c r="AK95" i="2"/>
  <c r="AG95" i="2"/>
  <c r="AH95" i="2" s="1"/>
  <c r="AF95" i="2"/>
  <c r="AL94" i="2"/>
  <c r="AK94" i="2"/>
  <c r="AG94" i="2"/>
  <c r="AH94" i="2" s="1"/>
  <c r="AF94" i="2"/>
  <c r="AL93" i="2"/>
  <c r="AK93" i="2"/>
  <c r="AG93" i="2"/>
  <c r="AH93" i="2" s="1"/>
  <c r="AF93" i="2"/>
  <c r="AL92" i="2"/>
  <c r="AK92" i="2"/>
  <c r="AG92" i="2"/>
  <c r="AH92" i="2" s="1"/>
  <c r="AF92" i="2"/>
  <c r="AL91" i="2"/>
  <c r="AK91" i="2"/>
  <c r="AG91" i="2"/>
  <c r="AH91" i="2" s="1"/>
  <c r="AF91" i="2"/>
  <c r="AL90" i="2"/>
  <c r="AK90" i="2"/>
  <c r="AG90" i="2"/>
  <c r="AH90" i="2" s="1"/>
  <c r="AF90" i="2"/>
  <c r="AL89" i="2"/>
  <c r="AK89" i="2"/>
  <c r="AG89" i="2"/>
  <c r="AH89" i="2" s="1"/>
  <c r="AF89" i="2"/>
  <c r="AL88" i="2"/>
  <c r="AK88" i="2"/>
  <c r="AG88" i="2"/>
  <c r="AH88" i="2" s="1"/>
  <c r="AF88" i="2"/>
  <c r="AL87" i="2"/>
  <c r="AK87" i="2"/>
  <c r="AG87" i="2"/>
  <c r="AH87" i="2" s="1"/>
  <c r="AF87" i="2"/>
  <c r="AL86" i="2"/>
  <c r="AK86" i="2"/>
  <c r="AG86" i="2"/>
  <c r="AH86" i="2" s="1"/>
  <c r="AF86" i="2"/>
  <c r="AL85" i="2"/>
  <c r="AK85" i="2"/>
  <c r="AG85" i="2"/>
  <c r="AH85" i="2" s="1"/>
  <c r="AF85" i="2"/>
  <c r="AL84" i="2"/>
  <c r="AK84" i="2"/>
  <c r="AG84" i="2"/>
  <c r="AH84" i="2" s="1"/>
  <c r="AF84" i="2"/>
  <c r="AL83" i="2"/>
  <c r="AK83" i="2"/>
  <c r="AG83" i="2"/>
  <c r="AH83" i="2" s="1"/>
  <c r="AF83" i="2"/>
  <c r="AL82" i="2"/>
  <c r="AK82" i="2"/>
  <c r="AG82" i="2"/>
  <c r="AH82" i="2" s="1"/>
  <c r="AF82" i="2"/>
  <c r="AL81" i="2"/>
  <c r="AK81" i="2"/>
  <c r="AG81" i="2"/>
  <c r="AH81" i="2" s="1"/>
  <c r="AF81" i="2"/>
  <c r="AL80" i="2"/>
  <c r="AK80" i="2"/>
  <c r="AG80" i="2"/>
  <c r="AH80" i="2" s="1"/>
  <c r="AF80" i="2"/>
  <c r="AL79" i="2"/>
  <c r="AK79" i="2"/>
  <c r="AG79" i="2"/>
  <c r="AH79" i="2" s="1"/>
  <c r="AF79" i="2"/>
  <c r="AL78" i="2"/>
  <c r="AK78" i="2"/>
  <c r="AG78" i="2"/>
  <c r="AH78" i="2" s="1"/>
  <c r="AF78" i="2"/>
  <c r="AL77" i="2"/>
  <c r="AK77" i="2"/>
  <c r="AG77" i="2"/>
  <c r="AH77" i="2" s="1"/>
  <c r="AF77" i="2"/>
  <c r="AL76" i="2"/>
  <c r="AK76" i="2"/>
  <c r="AG76" i="2"/>
  <c r="AH76" i="2" s="1"/>
  <c r="AF76" i="2"/>
  <c r="AL75" i="2"/>
  <c r="AK75" i="2"/>
  <c r="AG75" i="2"/>
  <c r="AH75" i="2" s="1"/>
  <c r="AF75" i="2"/>
  <c r="AL74" i="2"/>
  <c r="AK74" i="2"/>
  <c r="AG74" i="2"/>
  <c r="AH74" i="2" s="1"/>
  <c r="AF74" i="2"/>
  <c r="AL73" i="2"/>
  <c r="AK73" i="2"/>
  <c r="AG73" i="2"/>
  <c r="AH73" i="2" s="1"/>
  <c r="AF73" i="2"/>
  <c r="AL72" i="2"/>
  <c r="AK72" i="2"/>
  <c r="AG72" i="2"/>
  <c r="AH72" i="2" s="1"/>
  <c r="AF72" i="2"/>
  <c r="AL71" i="2"/>
  <c r="AK71" i="2"/>
  <c r="AG71" i="2"/>
  <c r="AH71" i="2" s="1"/>
  <c r="AF71" i="2"/>
  <c r="AL70" i="2"/>
  <c r="AK70" i="2"/>
  <c r="AG70" i="2"/>
  <c r="AH70" i="2" s="1"/>
  <c r="AF70" i="2"/>
  <c r="AL69" i="2"/>
  <c r="AK69" i="2"/>
  <c r="AG69" i="2"/>
  <c r="AH69" i="2" s="1"/>
  <c r="AF69" i="2"/>
  <c r="AL68" i="2"/>
  <c r="AK68" i="2"/>
  <c r="AG68" i="2"/>
  <c r="AH68" i="2" s="1"/>
  <c r="AF68" i="2"/>
  <c r="AL67" i="2"/>
  <c r="AK67" i="2"/>
  <c r="AG67" i="2"/>
  <c r="AH67" i="2" s="1"/>
  <c r="AF67" i="2"/>
  <c r="AL66" i="2"/>
  <c r="AK66" i="2"/>
  <c r="AG66" i="2"/>
  <c r="AH66" i="2" s="1"/>
  <c r="AF66" i="2"/>
  <c r="AL65" i="2"/>
  <c r="AK65" i="2"/>
  <c r="AG65" i="2"/>
  <c r="AH65" i="2" s="1"/>
  <c r="AF65" i="2"/>
  <c r="AL64" i="2"/>
  <c r="AK64" i="2"/>
  <c r="AG64" i="2"/>
  <c r="AH64" i="2" s="1"/>
  <c r="AF64" i="2"/>
  <c r="AL63" i="2"/>
  <c r="AK63" i="2"/>
  <c r="AG63" i="2"/>
  <c r="AH63" i="2" s="1"/>
  <c r="AF63" i="2"/>
  <c r="AL62" i="2"/>
  <c r="AK62" i="2"/>
  <c r="AG62" i="2"/>
  <c r="AH62" i="2" s="1"/>
  <c r="AF62" i="2"/>
  <c r="AL61" i="2"/>
  <c r="AK61" i="2"/>
  <c r="AG61" i="2"/>
  <c r="AH61" i="2" s="1"/>
  <c r="AF61" i="2"/>
  <c r="AL60" i="2"/>
  <c r="AK60" i="2"/>
  <c r="AG60" i="2"/>
  <c r="AH60" i="2" s="1"/>
  <c r="AF60" i="2"/>
  <c r="AL59" i="2"/>
  <c r="AK59" i="2"/>
  <c r="AG59" i="2"/>
  <c r="AH59" i="2" s="1"/>
  <c r="AF59" i="2"/>
  <c r="AL58" i="2"/>
  <c r="AK58" i="2"/>
  <c r="AG58" i="2"/>
  <c r="AH58" i="2" s="1"/>
  <c r="AF58" i="2"/>
  <c r="AL57" i="2"/>
  <c r="AK57" i="2"/>
  <c r="AG57" i="2"/>
  <c r="AH57" i="2" s="1"/>
  <c r="AF57" i="2"/>
  <c r="AL56" i="2"/>
  <c r="AK56" i="2"/>
  <c r="AG56" i="2"/>
  <c r="AH56" i="2" s="1"/>
  <c r="AF56" i="2"/>
  <c r="AL55" i="2"/>
  <c r="AK55" i="2"/>
  <c r="AG55" i="2"/>
  <c r="AH55" i="2" s="1"/>
  <c r="AF55" i="2"/>
  <c r="AL54" i="2"/>
  <c r="AK54" i="2"/>
  <c r="AG54" i="2"/>
  <c r="AI54" i="2" s="1"/>
  <c r="AF54" i="2"/>
  <c r="AL53" i="2"/>
  <c r="AK53" i="2"/>
  <c r="AG53" i="2"/>
  <c r="AI53" i="2" s="1"/>
  <c r="AF53" i="2"/>
  <c r="AL52" i="2"/>
  <c r="AK52" i="2"/>
  <c r="AG52" i="2"/>
  <c r="AI52" i="2" s="1"/>
  <c r="AF52" i="2"/>
  <c r="AL51" i="2"/>
  <c r="AK51" i="2"/>
  <c r="AG51" i="2"/>
  <c r="AI51" i="2" s="1"/>
  <c r="AF51" i="2"/>
  <c r="AL50" i="2"/>
  <c r="AK50" i="2"/>
  <c r="AG50" i="2"/>
  <c r="AI50" i="2" s="1"/>
  <c r="AF50" i="2"/>
  <c r="AL49" i="2"/>
  <c r="AK49" i="2"/>
  <c r="AG49" i="2"/>
  <c r="AI49" i="2" s="1"/>
  <c r="AF49" i="2"/>
  <c r="AL48" i="2"/>
  <c r="AK48" i="2"/>
  <c r="AG48" i="2"/>
  <c r="AI48" i="2" s="1"/>
  <c r="AF48" i="2"/>
  <c r="AL47" i="2"/>
  <c r="AK47" i="2"/>
  <c r="AG47" i="2"/>
  <c r="AI47" i="2" s="1"/>
  <c r="AF47" i="2"/>
  <c r="AL46" i="2"/>
  <c r="AK46" i="2"/>
  <c r="AG46" i="2"/>
  <c r="AI46" i="2" s="1"/>
  <c r="AF46" i="2"/>
  <c r="AL45" i="2"/>
  <c r="AK45" i="2"/>
  <c r="AG45" i="2"/>
  <c r="AI45" i="2" s="1"/>
  <c r="AF45" i="2"/>
  <c r="AL44" i="2"/>
  <c r="AK44" i="2"/>
  <c r="AG44" i="2"/>
  <c r="AI44" i="2" s="1"/>
  <c r="AF44" i="2"/>
  <c r="AL43" i="2"/>
  <c r="AK43" i="2"/>
  <c r="AG43" i="2"/>
  <c r="AI43" i="2" s="1"/>
  <c r="AF43" i="2"/>
  <c r="AL42" i="2"/>
  <c r="AK42" i="2"/>
  <c r="AG42" i="2"/>
  <c r="AI42" i="2" s="1"/>
  <c r="AF42" i="2"/>
  <c r="AL41" i="2"/>
  <c r="AK41" i="2"/>
  <c r="AG41" i="2"/>
  <c r="AI41" i="2" s="1"/>
  <c r="AF41" i="2"/>
  <c r="AL40" i="2"/>
  <c r="AK40" i="2"/>
  <c r="AG40" i="2"/>
  <c r="AI40" i="2" s="1"/>
  <c r="AF40" i="2"/>
  <c r="AL39" i="2"/>
  <c r="AK39" i="2"/>
  <c r="AG39" i="2"/>
  <c r="AI39" i="2" s="1"/>
  <c r="AF39" i="2"/>
  <c r="AL38" i="2"/>
  <c r="AK38" i="2"/>
  <c r="AG38" i="2"/>
  <c r="AI38" i="2" s="1"/>
  <c r="AF38" i="2"/>
  <c r="AL37" i="2"/>
  <c r="AK37" i="2"/>
  <c r="AG37" i="2"/>
  <c r="AI37" i="2" s="1"/>
  <c r="AF37" i="2"/>
  <c r="AL36" i="2"/>
  <c r="AK36" i="2"/>
  <c r="AG36" i="2"/>
  <c r="AI36" i="2" s="1"/>
  <c r="AF36" i="2"/>
  <c r="AL35" i="2"/>
  <c r="AK35" i="2"/>
  <c r="AG35" i="2"/>
  <c r="AI35" i="2" s="1"/>
  <c r="AF35" i="2"/>
  <c r="AL34" i="2"/>
  <c r="AK34" i="2"/>
  <c r="AG34" i="2"/>
  <c r="AI34" i="2" s="1"/>
  <c r="AF34" i="2"/>
  <c r="AL33" i="2"/>
  <c r="AK33" i="2"/>
  <c r="AG33" i="2"/>
  <c r="AI33" i="2" s="1"/>
  <c r="AF33" i="2"/>
  <c r="AL32" i="2"/>
  <c r="AK32" i="2"/>
  <c r="AG32" i="2"/>
  <c r="AI32" i="2" s="1"/>
  <c r="AF32" i="2"/>
  <c r="AL31" i="2"/>
  <c r="AK31" i="2"/>
  <c r="AG31" i="2"/>
  <c r="AI31" i="2" s="1"/>
  <c r="AF31" i="2"/>
  <c r="AL30" i="2"/>
  <c r="AK30" i="2"/>
  <c r="AG30" i="2"/>
  <c r="AI30" i="2" s="1"/>
  <c r="AF30" i="2"/>
  <c r="AL29" i="2"/>
  <c r="AK29" i="2"/>
  <c r="AG29" i="2"/>
  <c r="AJ29" i="2" s="1"/>
  <c r="AF29" i="2"/>
  <c r="AL28" i="2"/>
  <c r="AK28" i="2"/>
  <c r="AG28" i="2"/>
  <c r="AJ28" i="2" s="1"/>
  <c r="AF28" i="2"/>
  <c r="AL27" i="2"/>
  <c r="AK27" i="2"/>
  <c r="AG27" i="2"/>
  <c r="AJ27" i="2" s="1"/>
  <c r="AF27" i="2"/>
  <c r="AL26" i="2"/>
  <c r="AK26" i="2"/>
  <c r="AF26" i="2"/>
  <c r="AG26" i="2" s="1"/>
  <c r="AJ26" i="2" s="1"/>
  <c r="AL25" i="2"/>
  <c r="AK25" i="2"/>
  <c r="AF25" i="2"/>
  <c r="AG25" i="2" s="1"/>
  <c r="AJ25" i="2" s="1"/>
  <c r="AL24" i="2"/>
  <c r="AK24" i="2"/>
  <c r="AF24" i="2"/>
  <c r="AG24" i="2" s="1"/>
  <c r="AJ24" i="2" s="1"/>
  <c r="AL23" i="2"/>
  <c r="AK23" i="2"/>
  <c r="AF23" i="2"/>
  <c r="AG23" i="2" s="1"/>
  <c r="AJ23" i="2" s="1"/>
  <c r="AL22" i="2"/>
  <c r="AK22" i="2"/>
  <c r="AF22" i="2"/>
  <c r="AG22" i="2" s="1"/>
  <c r="AJ22" i="2" s="1"/>
  <c r="AL21" i="2"/>
  <c r="AK21" i="2"/>
  <c r="AF21" i="2"/>
  <c r="AG21" i="2" s="1"/>
  <c r="AJ21" i="2" s="1"/>
  <c r="AL20" i="2"/>
  <c r="AK20" i="2"/>
  <c r="AF20" i="2"/>
  <c r="AG20" i="2" s="1"/>
  <c r="AJ20" i="2" s="1"/>
  <c r="AL19" i="2"/>
  <c r="AK19" i="2"/>
  <c r="AG19" i="2"/>
  <c r="AJ19" i="2" s="1"/>
  <c r="AF19" i="2"/>
  <c r="AL18" i="2"/>
  <c r="AK18" i="2"/>
  <c r="AF18" i="2"/>
  <c r="AG18" i="2" s="1"/>
  <c r="AJ18" i="2" s="1"/>
  <c r="AL17" i="2"/>
  <c r="AK17" i="2"/>
  <c r="AF17" i="2"/>
  <c r="AG17" i="2" s="1"/>
  <c r="AJ17" i="2" s="1"/>
  <c r="AL16" i="2"/>
  <c r="AK16" i="2"/>
  <c r="AF16" i="2"/>
  <c r="AG16" i="2" s="1"/>
  <c r="AJ16" i="2" s="1"/>
  <c r="AL15" i="2"/>
  <c r="AK15" i="2"/>
  <c r="AG15" i="2"/>
  <c r="AJ15" i="2" s="1"/>
  <c r="AF15" i="2"/>
  <c r="AL14" i="2"/>
  <c r="AK14" i="2"/>
  <c r="AF14" i="2"/>
  <c r="AG14" i="2" s="1"/>
  <c r="AJ14" i="2" s="1"/>
  <c r="AL13" i="2"/>
  <c r="AK13" i="2"/>
  <c r="AG13" i="2"/>
  <c r="AJ13" i="2" s="1"/>
  <c r="AF13" i="2"/>
  <c r="AL12" i="2"/>
  <c r="AK12" i="2"/>
  <c r="AF12" i="2"/>
  <c r="AG12" i="2" s="1"/>
  <c r="AJ12" i="2" s="1"/>
  <c r="AL11" i="2"/>
  <c r="AK11" i="2"/>
  <c r="AF11" i="2"/>
  <c r="AG11" i="2" s="1"/>
  <c r="AJ11" i="2" s="1"/>
  <c r="AL10" i="2"/>
  <c r="AK10" i="2"/>
  <c r="AF10" i="2"/>
  <c r="AG10" i="2" s="1"/>
  <c r="AJ10" i="2" s="1"/>
  <c r="AL9" i="2"/>
  <c r="AK9" i="2"/>
  <c r="AF9" i="2"/>
  <c r="AG9" i="2" s="1"/>
  <c r="AJ9" i="2" s="1"/>
  <c r="AL8" i="2"/>
  <c r="AK8" i="2"/>
  <c r="AF8" i="2"/>
  <c r="AG8" i="2" s="1"/>
  <c r="AJ8" i="2" s="1"/>
  <c r="AL7" i="2"/>
  <c r="AK7" i="2"/>
  <c r="AG7" i="2"/>
  <c r="AJ7" i="2" s="1"/>
  <c r="AF7" i="2"/>
  <c r="AL6" i="2"/>
  <c r="AK6" i="2"/>
  <c r="AF6" i="2"/>
  <c r="AG6" i="2" s="1"/>
  <c r="AJ6" i="2" s="1"/>
  <c r="AL5" i="2"/>
  <c r="AK5" i="2"/>
  <c r="AF5" i="2"/>
  <c r="AG5" i="2" s="1"/>
  <c r="AJ5" i="2" s="1"/>
  <c r="AL4" i="2"/>
  <c r="AK4" i="2"/>
  <c r="AF4" i="2"/>
  <c r="AG4" i="2" s="1"/>
  <c r="AJ4" i="2" s="1"/>
  <c r="AL3" i="2"/>
  <c r="AK3" i="2"/>
  <c r="AG3" i="2"/>
  <c r="AJ3" i="2" s="1"/>
  <c r="AF3" i="2"/>
  <c r="AL2" i="2"/>
  <c r="AK2" i="2"/>
  <c r="AF2" i="2"/>
  <c r="AG2" i="2" s="1"/>
  <c r="AJ2" i="2" s="1"/>
  <c r="B44" i="1"/>
  <c r="B13" i="1"/>
  <c r="D11" i="1"/>
  <c r="C11" i="1"/>
  <c r="B11" i="1"/>
  <c r="D10" i="1"/>
  <c r="C10" i="1"/>
  <c r="B10" i="1"/>
  <c r="B7" i="1"/>
  <c r="B6" i="1"/>
  <c r="B5" i="1"/>
  <c r="B15" i="1" l="1"/>
  <c r="B14" i="1"/>
  <c r="B32" i="1" s="1"/>
  <c r="B33" i="1" s="1"/>
  <c r="B17" i="1"/>
  <c r="B31" i="1"/>
  <c r="AM300" i="2"/>
  <c r="AI113" i="2"/>
  <c r="AI120" i="2"/>
  <c r="AJ122" i="2"/>
  <c r="AI121" i="2"/>
  <c r="AH299" i="2"/>
  <c r="AI92" i="2"/>
  <c r="AH275" i="2"/>
  <c r="AH12" i="2"/>
  <c r="AH23" i="2"/>
  <c r="AI82" i="2"/>
  <c r="AI66" i="2"/>
  <c r="AI76" i="2"/>
  <c r="AI86" i="2"/>
  <c r="AJ138" i="2"/>
  <c r="AH283" i="2"/>
  <c r="AH293" i="2"/>
  <c r="AI60" i="2"/>
  <c r="AI70" i="2"/>
  <c r="AI105" i="2"/>
  <c r="AI112" i="2"/>
  <c r="AH271" i="2"/>
  <c r="AH277" i="2"/>
  <c r="AH287" i="2"/>
  <c r="AI8" i="2"/>
  <c r="AH227" i="2"/>
  <c r="AI3" i="2"/>
  <c r="AI58" i="2"/>
  <c r="AI78" i="2"/>
  <c r="AI84" i="2"/>
  <c r="AI90" i="2"/>
  <c r="AI95" i="2"/>
  <c r="AI97" i="2"/>
  <c r="AI104" i="2"/>
  <c r="AJ106" i="2"/>
  <c r="AJ218" i="2"/>
  <c r="AH279" i="2"/>
  <c r="AH285" i="2"/>
  <c r="AH291" i="2"/>
  <c r="AI24" i="2"/>
  <c r="AI62" i="2"/>
  <c r="AI68" i="2"/>
  <c r="AI74" i="2"/>
  <c r="AI94" i="2"/>
  <c r="AI96" i="2"/>
  <c r="AJ130" i="2"/>
  <c r="AJ223" i="2"/>
  <c r="AH295" i="2"/>
  <c r="AH7" i="2"/>
  <c r="AH14" i="2"/>
  <c r="AI56" i="2"/>
  <c r="AI64" i="2"/>
  <c r="AI72" i="2"/>
  <c r="AI80" i="2"/>
  <c r="AI88" i="2"/>
  <c r="AJ101" i="2"/>
  <c r="AJ117" i="2"/>
  <c r="AJ134" i="2"/>
  <c r="AH222" i="2"/>
  <c r="AH273" i="2"/>
  <c r="AH281" i="2"/>
  <c r="AH289" i="2"/>
  <c r="AH297" i="2"/>
  <c r="AH8" i="2"/>
  <c r="AH10" i="2"/>
  <c r="AI19" i="2"/>
  <c r="AH28" i="2"/>
  <c r="AI102" i="2"/>
  <c r="AI110" i="2"/>
  <c r="AI118" i="2"/>
  <c r="AJ126" i="2"/>
  <c r="AH218" i="2"/>
  <c r="AH223" i="2"/>
  <c r="AH225" i="2"/>
  <c r="AH269" i="2"/>
  <c r="AH2" i="2"/>
  <c r="AI7" i="2"/>
  <c r="AH11" i="2"/>
  <c r="AI12" i="2"/>
  <c r="AH16" i="2"/>
  <c r="AH18" i="2"/>
  <c r="AI23" i="2"/>
  <c r="AH27" i="2"/>
  <c r="AI28" i="2"/>
  <c r="AI98" i="2"/>
  <c r="AI100" i="2"/>
  <c r="AJ105" i="2"/>
  <c r="AI109" i="2"/>
  <c r="AJ110" i="2"/>
  <c r="AI114" i="2"/>
  <c r="AI116" i="2"/>
  <c r="AJ121" i="2"/>
  <c r="AJ125" i="2"/>
  <c r="AJ129" i="2"/>
  <c r="AJ133" i="2"/>
  <c r="AJ137" i="2"/>
  <c r="AH217" i="2"/>
  <c r="AJ222" i="2"/>
  <c r="AH226" i="2"/>
  <c r="AJ227" i="2"/>
  <c r="AH4" i="2"/>
  <c r="AH6" i="2"/>
  <c r="AI11" i="2"/>
  <c r="AH15" i="2"/>
  <c r="AI16" i="2"/>
  <c r="AH20" i="2"/>
  <c r="AH22" i="2"/>
  <c r="AI27" i="2"/>
  <c r="AI55" i="2"/>
  <c r="AI57" i="2"/>
  <c r="AI59" i="2"/>
  <c r="AI61" i="2"/>
  <c r="AI63" i="2"/>
  <c r="AI65" i="2"/>
  <c r="AI67" i="2"/>
  <c r="AI69" i="2"/>
  <c r="AI71" i="2"/>
  <c r="AI73" i="2"/>
  <c r="AI75" i="2"/>
  <c r="AI77" i="2"/>
  <c r="AI79" i="2"/>
  <c r="AI81" i="2"/>
  <c r="AI83" i="2"/>
  <c r="AI85" i="2"/>
  <c r="AI87" i="2"/>
  <c r="AI89" i="2"/>
  <c r="AI91" i="2"/>
  <c r="AI93" i="2"/>
  <c r="AJ98" i="2"/>
  <c r="AJ109" i="2"/>
  <c r="AJ114" i="2"/>
  <c r="AH219" i="2"/>
  <c r="AH221" i="2"/>
  <c r="AJ226" i="2"/>
  <c r="AH270" i="2"/>
  <c r="AH272" i="2"/>
  <c r="AH274" i="2"/>
  <c r="AH276" i="2"/>
  <c r="AH278" i="2"/>
  <c r="AH280" i="2"/>
  <c r="AH282" i="2"/>
  <c r="AH284" i="2"/>
  <c r="AH286" i="2"/>
  <c r="AH288" i="2"/>
  <c r="AH290" i="2"/>
  <c r="AH292" i="2"/>
  <c r="AH294" i="2"/>
  <c r="AH296" i="2"/>
  <c r="AH298" i="2"/>
  <c r="AH3" i="2"/>
  <c r="AI4" i="2"/>
  <c r="AI15" i="2"/>
  <c r="AH19" i="2"/>
  <c r="AI20" i="2"/>
  <c r="AH24" i="2"/>
  <c r="AH26" i="2"/>
  <c r="AJ97" i="2"/>
  <c r="AI101" i="2"/>
  <c r="AJ102" i="2"/>
  <c r="AI106" i="2"/>
  <c r="AI108" i="2"/>
  <c r="AJ113" i="2"/>
  <c r="AI117" i="2"/>
  <c r="AJ118" i="2"/>
  <c r="AI122" i="2"/>
  <c r="AI124" i="2"/>
  <c r="AI126" i="2"/>
  <c r="AI128" i="2"/>
  <c r="AI130" i="2"/>
  <c r="AI132" i="2"/>
  <c r="AI134" i="2"/>
  <c r="AI136" i="2"/>
  <c r="AI138" i="2"/>
  <c r="AI140" i="2"/>
  <c r="AJ219" i="2"/>
  <c r="AH103" i="2"/>
  <c r="AJ103" i="2"/>
  <c r="AI103" i="2"/>
  <c r="AJ157" i="2"/>
  <c r="AI157" i="2"/>
  <c r="AH157" i="2"/>
  <c r="AJ161" i="2"/>
  <c r="AI161" i="2"/>
  <c r="AH161" i="2"/>
  <c r="AJ165" i="2"/>
  <c r="AI165" i="2"/>
  <c r="AH165" i="2"/>
  <c r="AJ169" i="2"/>
  <c r="AI169" i="2"/>
  <c r="AH169" i="2"/>
  <c r="AJ173" i="2"/>
  <c r="AI173" i="2"/>
  <c r="AH173" i="2"/>
  <c r="AJ177" i="2"/>
  <c r="AI177" i="2"/>
  <c r="AH177" i="2"/>
  <c r="AJ181" i="2"/>
  <c r="AI181" i="2"/>
  <c r="AH181" i="2"/>
  <c r="AJ185" i="2"/>
  <c r="AI185" i="2"/>
  <c r="AH185" i="2"/>
  <c r="AJ189" i="2"/>
  <c r="AI189" i="2"/>
  <c r="AH189" i="2"/>
  <c r="AJ193" i="2"/>
  <c r="AI193" i="2"/>
  <c r="AH193" i="2"/>
  <c r="AJ197" i="2"/>
  <c r="AI197" i="2"/>
  <c r="AH197" i="2"/>
  <c r="AJ201" i="2"/>
  <c r="AI201" i="2"/>
  <c r="AH201" i="2"/>
  <c r="AJ205" i="2"/>
  <c r="AI205" i="2"/>
  <c r="AH205" i="2"/>
  <c r="AJ209" i="2"/>
  <c r="AI209" i="2"/>
  <c r="AH209" i="2"/>
  <c r="AJ213" i="2"/>
  <c r="AI213" i="2"/>
  <c r="AH213" i="2"/>
  <c r="AI220" i="2"/>
  <c r="AJ220" i="2"/>
  <c r="AH220" i="2"/>
  <c r="AJ232" i="2"/>
  <c r="AI232" i="2"/>
  <c r="AH232" i="2"/>
  <c r="AJ240" i="2"/>
  <c r="AI240" i="2"/>
  <c r="AH240" i="2"/>
  <c r="AJ248" i="2"/>
  <c r="AI248" i="2"/>
  <c r="AH248" i="2"/>
  <c r="AJ256" i="2"/>
  <c r="AI256" i="2"/>
  <c r="AH256" i="2"/>
  <c r="AJ264" i="2"/>
  <c r="AI264" i="2"/>
  <c r="AH264" i="2"/>
  <c r="AI2" i="2"/>
  <c r="AH5" i="2"/>
  <c r="AI6" i="2"/>
  <c r="AH9" i="2"/>
  <c r="AI10" i="2"/>
  <c r="AH13" i="2"/>
  <c r="AI14" i="2"/>
  <c r="AH17" i="2"/>
  <c r="AI18" i="2"/>
  <c r="AH21" i="2"/>
  <c r="AI22" i="2"/>
  <c r="AH25" i="2"/>
  <c r="AI26" i="2"/>
  <c r="AH29" i="2"/>
  <c r="AH31" i="2"/>
  <c r="AJ31" i="2"/>
  <c r="AH33" i="2"/>
  <c r="AJ33" i="2"/>
  <c r="AH35" i="2"/>
  <c r="AJ35" i="2"/>
  <c r="AH37" i="2"/>
  <c r="AJ37" i="2"/>
  <c r="AH39" i="2"/>
  <c r="AJ39" i="2"/>
  <c r="AH41" i="2"/>
  <c r="AJ41" i="2"/>
  <c r="AH43" i="2"/>
  <c r="AJ43" i="2"/>
  <c r="AH45" i="2"/>
  <c r="AJ45" i="2"/>
  <c r="AH47" i="2"/>
  <c r="AJ47" i="2"/>
  <c r="AH49" i="2"/>
  <c r="AJ49" i="2"/>
  <c r="AH51" i="2"/>
  <c r="AJ51" i="2"/>
  <c r="AH53" i="2"/>
  <c r="AJ53" i="2"/>
  <c r="AH107" i="2"/>
  <c r="AJ107" i="2"/>
  <c r="AI107" i="2"/>
  <c r="AH123" i="2"/>
  <c r="AJ123" i="2"/>
  <c r="AI123" i="2"/>
  <c r="AH127" i="2"/>
  <c r="AJ127" i="2"/>
  <c r="AI127" i="2"/>
  <c r="AH131" i="2"/>
  <c r="AJ131" i="2"/>
  <c r="AI131" i="2"/>
  <c r="AH135" i="2"/>
  <c r="AJ135" i="2"/>
  <c r="AI135" i="2"/>
  <c r="AH139" i="2"/>
  <c r="AJ139" i="2"/>
  <c r="AI139" i="2"/>
  <c r="AI142" i="2"/>
  <c r="AH142" i="2"/>
  <c r="AJ142" i="2"/>
  <c r="AI146" i="2"/>
  <c r="AH146" i="2"/>
  <c r="AJ146" i="2"/>
  <c r="AI150" i="2"/>
  <c r="AH150" i="2"/>
  <c r="AJ150" i="2"/>
  <c r="AI154" i="2"/>
  <c r="AH154" i="2"/>
  <c r="AJ154" i="2"/>
  <c r="AH119" i="2"/>
  <c r="AJ119" i="2"/>
  <c r="AI119" i="2"/>
  <c r="AK300" i="2"/>
  <c r="AI5" i="2"/>
  <c r="AI9" i="2"/>
  <c r="AI13" i="2"/>
  <c r="AI17" i="2"/>
  <c r="AI21" i="2"/>
  <c r="AI25" i="2"/>
  <c r="AI29" i="2"/>
  <c r="AH111" i="2"/>
  <c r="AJ111" i="2"/>
  <c r="AI111" i="2"/>
  <c r="AL300" i="2"/>
  <c r="G14" i="1" s="1"/>
  <c r="AH30" i="2"/>
  <c r="AJ30" i="2"/>
  <c r="AH32" i="2"/>
  <c r="AJ32" i="2"/>
  <c r="AH34" i="2"/>
  <c r="AJ34" i="2"/>
  <c r="AH36" i="2"/>
  <c r="AJ36" i="2"/>
  <c r="AH38" i="2"/>
  <c r="AJ38" i="2"/>
  <c r="AH40" i="2"/>
  <c r="AJ40" i="2"/>
  <c r="AH42" i="2"/>
  <c r="AJ42" i="2"/>
  <c r="AH44" i="2"/>
  <c r="AJ44" i="2"/>
  <c r="AH46" i="2"/>
  <c r="AJ46" i="2"/>
  <c r="AH48" i="2"/>
  <c r="AJ48" i="2"/>
  <c r="AH50" i="2"/>
  <c r="AJ50" i="2"/>
  <c r="AH52" i="2"/>
  <c r="AJ52" i="2"/>
  <c r="AH54" i="2"/>
  <c r="AJ54" i="2"/>
  <c r="AH99" i="2"/>
  <c r="AJ99" i="2"/>
  <c r="AI99" i="2"/>
  <c r="AH115" i="2"/>
  <c r="AJ115" i="2"/>
  <c r="AI115" i="2"/>
  <c r="AI144" i="2"/>
  <c r="AH144" i="2"/>
  <c r="AJ144" i="2"/>
  <c r="AI148" i="2"/>
  <c r="AH148" i="2"/>
  <c r="AJ148" i="2"/>
  <c r="AI152" i="2"/>
  <c r="AH152" i="2"/>
  <c r="AJ152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100" i="2"/>
  <c r="AJ104" i="2"/>
  <c r="AJ108" i="2"/>
  <c r="AJ112" i="2"/>
  <c r="AJ116" i="2"/>
  <c r="AJ120" i="2"/>
  <c r="AJ124" i="2"/>
  <c r="AJ128" i="2"/>
  <c r="AJ132" i="2"/>
  <c r="AJ136" i="2"/>
  <c r="AJ140" i="2"/>
  <c r="AJ158" i="2"/>
  <c r="AI158" i="2"/>
  <c r="AH158" i="2"/>
  <c r="AJ162" i="2"/>
  <c r="AI162" i="2"/>
  <c r="AH162" i="2"/>
  <c r="AJ166" i="2"/>
  <c r="AI166" i="2"/>
  <c r="AH166" i="2"/>
  <c r="AJ170" i="2"/>
  <c r="AI170" i="2"/>
  <c r="AH170" i="2"/>
  <c r="AJ174" i="2"/>
  <c r="AI174" i="2"/>
  <c r="AH174" i="2"/>
  <c r="AJ178" i="2"/>
  <c r="AI178" i="2"/>
  <c r="AH178" i="2"/>
  <c r="AJ182" i="2"/>
  <c r="AI182" i="2"/>
  <c r="AH182" i="2"/>
  <c r="AJ186" i="2"/>
  <c r="AI186" i="2"/>
  <c r="AH186" i="2"/>
  <c r="AJ190" i="2"/>
  <c r="AI190" i="2"/>
  <c r="AH190" i="2"/>
  <c r="AJ194" i="2"/>
  <c r="AI194" i="2"/>
  <c r="AH194" i="2"/>
  <c r="AJ198" i="2"/>
  <c r="AI198" i="2"/>
  <c r="AH198" i="2"/>
  <c r="AJ202" i="2"/>
  <c r="AI202" i="2"/>
  <c r="AH202" i="2"/>
  <c r="AJ206" i="2"/>
  <c r="AI206" i="2"/>
  <c r="AH206" i="2"/>
  <c r="AJ210" i="2"/>
  <c r="AI210" i="2"/>
  <c r="AH210" i="2"/>
  <c r="AJ214" i="2"/>
  <c r="AI214" i="2"/>
  <c r="AH214" i="2"/>
  <c r="AI224" i="2"/>
  <c r="AJ224" i="2"/>
  <c r="AH224" i="2"/>
  <c r="AJ230" i="2"/>
  <c r="AI230" i="2"/>
  <c r="AH230" i="2"/>
  <c r="AJ238" i="2"/>
  <c r="AI238" i="2"/>
  <c r="AH238" i="2"/>
  <c r="AJ246" i="2"/>
  <c r="AI246" i="2"/>
  <c r="AH246" i="2"/>
  <c r="AJ254" i="2"/>
  <c r="AI254" i="2"/>
  <c r="AH254" i="2"/>
  <c r="AJ262" i="2"/>
  <c r="AI262" i="2"/>
  <c r="AH262" i="2"/>
  <c r="AI141" i="2"/>
  <c r="AH141" i="2"/>
  <c r="AI143" i="2"/>
  <c r="AH143" i="2"/>
  <c r="AI145" i="2"/>
  <c r="AH145" i="2"/>
  <c r="AI147" i="2"/>
  <c r="AH147" i="2"/>
  <c r="AI149" i="2"/>
  <c r="AH149" i="2"/>
  <c r="AI151" i="2"/>
  <c r="AH151" i="2"/>
  <c r="AI153" i="2"/>
  <c r="AH153" i="2"/>
  <c r="AJ155" i="2"/>
  <c r="AI155" i="2"/>
  <c r="AH155" i="2"/>
  <c r="AJ159" i="2"/>
  <c r="AI159" i="2"/>
  <c r="AH159" i="2"/>
  <c r="AJ163" i="2"/>
  <c r="AI163" i="2"/>
  <c r="AH163" i="2"/>
  <c r="AJ167" i="2"/>
  <c r="AI167" i="2"/>
  <c r="AH167" i="2"/>
  <c r="AJ171" i="2"/>
  <c r="AI171" i="2"/>
  <c r="AH171" i="2"/>
  <c r="AJ175" i="2"/>
  <c r="AI175" i="2"/>
  <c r="AH175" i="2"/>
  <c r="AJ179" i="2"/>
  <c r="AI179" i="2"/>
  <c r="AH179" i="2"/>
  <c r="AJ183" i="2"/>
  <c r="AI183" i="2"/>
  <c r="AH183" i="2"/>
  <c r="AJ187" i="2"/>
  <c r="AI187" i="2"/>
  <c r="AH187" i="2"/>
  <c r="AJ191" i="2"/>
  <c r="AI191" i="2"/>
  <c r="AH191" i="2"/>
  <c r="AJ195" i="2"/>
  <c r="AI195" i="2"/>
  <c r="AH195" i="2"/>
  <c r="AJ199" i="2"/>
  <c r="AI199" i="2"/>
  <c r="AH199" i="2"/>
  <c r="AJ203" i="2"/>
  <c r="AI203" i="2"/>
  <c r="AH203" i="2"/>
  <c r="AJ207" i="2"/>
  <c r="AI207" i="2"/>
  <c r="AH207" i="2"/>
  <c r="AJ211" i="2"/>
  <c r="AI211" i="2"/>
  <c r="AH211" i="2"/>
  <c r="AJ215" i="2"/>
  <c r="AI215" i="2"/>
  <c r="AH215" i="2"/>
  <c r="AJ228" i="2"/>
  <c r="AI228" i="2"/>
  <c r="AH228" i="2"/>
  <c r="AJ236" i="2"/>
  <c r="AI236" i="2"/>
  <c r="AH236" i="2"/>
  <c r="AJ244" i="2"/>
  <c r="AI244" i="2"/>
  <c r="AH244" i="2"/>
  <c r="AJ252" i="2"/>
  <c r="AI252" i="2"/>
  <c r="AH252" i="2"/>
  <c r="AJ260" i="2"/>
  <c r="AI260" i="2"/>
  <c r="AH260" i="2"/>
  <c r="AJ268" i="2"/>
  <c r="AI268" i="2"/>
  <c r="AH268" i="2"/>
  <c r="AI125" i="2"/>
  <c r="AI129" i="2"/>
  <c r="AI133" i="2"/>
  <c r="AI137" i="2"/>
  <c r="AJ141" i="2"/>
  <c r="AJ143" i="2"/>
  <c r="AJ145" i="2"/>
  <c r="AJ147" i="2"/>
  <c r="AJ149" i="2"/>
  <c r="AJ151" i="2"/>
  <c r="AJ153" i="2"/>
  <c r="AJ156" i="2"/>
  <c r="AI156" i="2"/>
  <c r="AH156" i="2"/>
  <c r="AJ160" i="2"/>
  <c r="AI160" i="2"/>
  <c r="AH160" i="2"/>
  <c r="AJ164" i="2"/>
  <c r="AI164" i="2"/>
  <c r="AH164" i="2"/>
  <c r="AJ168" i="2"/>
  <c r="AI168" i="2"/>
  <c r="AH168" i="2"/>
  <c r="AJ172" i="2"/>
  <c r="AI172" i="2"/>
  <c r="AH172" i="2"/>
  <c r="AJ176" i="2"/>
  <c r="AI176" i="2"/>
  <c r="AH176" i="2"/>
  <c r="AJ180" i="2"/>
  <c r="AI180" i="2"/>
  <c r="AH180" i="2"/>
  <c r="AJ184" i="2"/>
  <c r="AI184" i="2"/>
  <c r="AH184" i="2"/>
  <c r="AJ188" i="2"/>
  <c r="AI188" i="2"/>
  <c r="AH188" i="2"/>
  <c r="AJ192" i="2"/>
  <c r="AI192" i="2"/>
  <c r="AH192" i="2"/>
  <c r="AJ196" i="2"/>
  <c r="AI196" i="2"/>
  <c r="AH196" i="2"/>
  <c r="AJ200" i="2"/>
  <c r="AI200" i="2"/>
  <c r="AH200" i="2"/>
  <c r="AJ204" i="2"/>
  <c r="AI204" i="2"/>
  <c r="AH204" i="2"/>
  <c r="AJ208" i="2"/>
  <c r="AI208" i="2"/>
  <c r="AH208" i="2"/>
  <c r="AJ212" i="2"/>
  <c r="AI212" i="2"/>
  <c r="AH212" i="2"/>
  <c r="AI216" i="2"/>
  <c r="AJ216" i="2"/>
  <c r="AH216" i="2"/>
  <c r="AJ234" i="2"/>
  <c r="AI234" i="2"/>
  <c r="AH234" i="2"/>
  <c r="AJ242" i="2"/>
  <c r="AI242" i="2"/>
  <c r="AH242" i="2"/>
  <c r="AJ250" i="2"/>
  <c r="AI250" i="2"/>
  <c r="AH250" i="2"/>
  <c r="AJ258" i="2"/>
  <c r="AI258" i="2"/>
  <c r="AH258" i="2"/>
  <c r="AJ266" i="2"/>
  <c r="AI266" i="2"/>
  <c r="AH266" i="2"/>
  <c r="AJ217" i="2"/>
  <c r="AJ221" i="2"/>
  <c r="AJ225" i="2"/>
  <c r="AJ229" i="2"/>
  <c r="AI229" i="2"/>
  <c r="AJ231" i="2"/>
  <c r="AI231" i="2"/>
  <c r="AJ233" i="2"/>
  <c r="AI233" i="2"/>
  <c r="AJ235" i="2"/>
  <c r="AI235" i="2"/>
  <c r="AJ237" i="2"/>
  <c r="AI237" i="2"/>
  <c r="AJ239" i="2"/>
  <c r="AI239" i="2"/>
  <c r="AJ241" i="2"/>
  <c r="AI241" i="2"/>
  <c r="AJ243" i="2"/>
  <c r="AI243" i="2"/>
  <c r="AJ245" i="2"/>
  <c r="AI245" i="2"/>
  <c r="AJ247" i="2"/>
  <c r="AI247" i="2"/>
  <c r="AJ249" i="2"/>
  <c r="AI249" i="2"/>
  <c r="AJ251" i="2"/>
  <c r="AI251" i="2"/>
  <c r="AJ253" i="2"/>
  <c r="AI253" i="2"/>
  <c r="AJ255" i="2"/>
  <c r="AI255" i="2"/>
  <c r="AJ257" i="2"/>
  <c r="AI257" i="2"/>
  <c r="AJ259" i="2"/>
  <c r="AI259" i="2"/>
  <c r="AJ261" i="2"/>
  <c r="AI261" i="2"/>
  <c r="AJ263" i="2"/>
  <c r="AI263" i="2"/>
  <c r="AJ265" i="2"/>
  <c r="AI265" i="2"/>
  <c r="AJ267" i="2"/>
  <c r="AI267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B35" i="1" l="1"/>
  <c r="G13" i="1"/>
  <c r="G15" i="1"/>
  <c r="AH300" i="2"/>
  <c r="AJ300" i="2"/>
  <c r="AI300" i="2"/>
  <c r="B16" i="1"/>
  <c r="B34" i="1" s="1"/>
  <c r="B40" i="1" l="1"/>
  <c r="F8" i="1"/>
  <c r="G7" i="1"/>
  <c r="G6" i="1"/>
  <c r="G8" i="1"/>
  <c r="B42" i="1" l="1"/>
  <c r="F7" i="1" s="1"/>
  <c r="F6" i="1"/>
  <c r="B6" i="4" s="1"/>
  <c r="B41" i="1"/>
  <c r="H8" i="1"/>
  <c r="F15" i="1" s="1"/>
  <c r="H15" i="1" s="1"/>
  <c r="H7" i="1" l="1"/>
  <c r="F14" i="1" s="1"/>
  <c r="H14" i="1" s="1"/>
  <c r="H6" i="1"/>
  <c r="F13" i="1" s="1"/>
  <c r="H13" i="1" s="1"/>
  <c r="C34" i="4" l="1"/>
  <c r="B4" i="4"/>
  <c r="F34" i="4" l="1"/>
  <c r="D34" i="4" l="1"/>
  <c r="E3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dhalton.ventura</author>
  </authors>
  <commentList>
    <comment ref="A3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Esta linha está sobrando.</t>
        </r>
      </text>
    </comment>
    <comment ref="D44" authorId="0" shapeId="0" xr:uid="{00000000-0006-0000-0000-000002000000}">
      <text>
        <r>
          <rPr>
            <sz val="8"/>
            <color indexed="81"/>
            <rFont val="Tahoma"/>
            <family val="2"/>
          </rPr>
          <t>20% da área máxima outorgável (Amo).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dhalton.ventura</author>
  </authors>
  <commentList>
    <comment ref="A16" authorId="0" shapeId="0" xr:uid="{00000000-0006-0000-0200-000001000000}">
      <text>
        <r>
          <rPr>
            <sz val="8"/>
            <color indexed="81"/>
            <rFont val="Tahoma"/>
            <family val="2"/>
          </rPr>
          <t>O índice de mortalidade é de 20%. Por isso divide por 0,8.</t>
        </r>
      </text>
    </comment>
    <comment ref="A23" authorId="0" shapeId="0" xr:uid="{00000000-0006-0000-0200-000002000000}">
      <text>
        <r>
          <rPr>
            <sz val="8"/>
            <color indexed="81"/>
            <rFont val="Tahoma"/>
            <family val="2"/>
          </rPr>
          <t>1,5 p/ Sul/Sudeste e 1,2 p/ Nordeste</t>
        </r>
      </text>
    </comment>
    <comment ref="A24" authorId="0" shapeId="0" xr:uid="{00000000-0006-0000-0200-000003000000}">
      <text>
        <r>
          <rPr>
            <sz val="8"/>
            <color indexed="81"/>
            <rFont val="Tahoma"/>
            <family val="2"/>
          </rPr>
          <t>1,5 p/ Sul/Sudeste e 1,2 p/ Nordeste</t>
        </r>
      </text>
    </comment>
  </commentList>
</comments>
</file>

<file path=xl/sharedStrings.xml><?xml version="1.0" encoding="utf-8"?>
<sst xmlns="http://schemas.openxmlformats.org/spreadsheetml/2006/main" count="540" uniqueCount="325">
  <si>
    <t>Nome do corpo hídrico</t>
  </si>
  <si>
    <t>Tipo</t>
  </si>
  <si>
    <t>Operador do reservatório</t>
  </si>
  <si>
    <t>Rio barrado</t>
  </si>
  <si>
    <t>Bacia / Região Hidrográfica</t>
  </si>
  <si>
    <t>Nível d'água (n.a.) mínimo/restritivo considerado</t>
  </si>
  <si>
    <t>Cota_max</t>
  </si>
  <si>
    <t>Cota_min</t>
  </si>
  <si>
    <t>Area_max</t>
  </si>
  <si>
    <t>Area_min</t>
  </si>
  <si>
    <t>Vol_max</t>
  </si>
  <si>
    <t>Vol_min</t>
  </si>
  <si>
    <t>Prof. média na cota mín. consid. (m)</t>
  </si>
  <si>
    <t>Vazão média afluente - Qmlt (m³/s)</t>
  </si>
  <si>
    <t>Tempo de residência - td (anos)</t>
  </si>
  <si>
    <t>Tempo de residência - td (dias)</t>
  </si>
  <si>
    <t>Fonte(s) dos dados hidrológicos</t>
  </si>
  <si>
    <t>Aumento na conc. de P - Δ[P] (mg/m³)</t>
  </si>
  <si>
    <t>Coeficiente de retenção de fósforo - R</t>
  </si>
  <si>
    <t>Fonte de cálculo do R</t>
  </si>
  <si>
    <t>Espécie(s) cultivada(s)</t>
  </si>
  <si>
    <t>Teor de P na ração (kg/t) - Pr</t>
  </si>
  <si>
    <t>Teor de P no peixe (kg/t) - Pp</t>
  </si>
  <si>
    <t>Taxa de conversão alimentar - TCA</t>
  </si>
  <si>
    <t>Prop. de P lanç. na água (kg/t) - Pa</t>
  </si>
  <si>
    <t>Fonte(s) dos dados acima</t>
  </si>
  <si>
    <t>Carga máxima de P - Lr (kg/ano)</t>
  </si>
  <si>
    <t>Produção máxima (t/ano) - B</t>
  </si>
  <si>
    <t>Fonte de cálculo do Lr</t>
  </si>
  <si>
    <t>Obs.</t>
  </si>
  <si>
    <t>Reservatório da UHE Itumbiara, situado no rio Paranaíba</t>
  </si>
  <si>
    <t>lêntico</t>
  </si>
  <si>
    <t>Furnas</t>
  </si>
  <si>
    <t>Rio Paranaíba</t>
  </si>
  <si>
    <t>Paraná</t>
  </si>
  <si>
    <t>mínimo operativo</t>
  </si>
  <si>
    <t>SIPOT.</t>
  </si>
  <si>
    <t>R = 0,761*(1-EXP(-0,0282*(td * 365))). Fonte: Straskraba, M. 1996. Lake and reservoir management. Verh. Internat. Verein. Limnol. 26:193-209.</t>
  </si>
  <si>
    <t>Tilápia</t>
  </si>
  <si>
    <t>Para Pr: Valores comuns de mercado. Para Pp: Dantas, M.C. &amp; Attayde, J.L. 2007. Nitrogen and phosphorus content of some temperate and tropical freshwater fishes. Journal of Fish Biology 70:100-108.</t>
  </si>
  <si>
    <t>Lr = (Δ[P] * Vmin * (1/td)) / (1-R). Adaptado de: Dillon, P.J. &amp; Rigler, F.H. 1974. A test of a simple nutrient budget model, predicting the phosphorus concentration in lake water. J.Fish.Res.Can. 1771-78.</t>
  </si>
  <si>
    <t>atualizado em 16/07/2013 - Jorge Pimentel</t>
  </si>
  <si>
    <t>Processo ANA</t>
  </si>
  <si>
    <t>Nome ou Razão Social</t>
  </si>
  <si>
    <t>CPF/CNPJ</t>
  </si>
  <si>
    <t>Corpo Hídrico</t>
  </si>
  <si>
    <t>Município</t>
  </si>
  <si>
    <t>UF</t>
  </si>
  <si>
    <t>Processo MPA</t>
  </si>
  <si>
    <t>Área de cultivo (ha)</t>
  </si>
  <si>
    <t>Vol. útil total (m³)</t>
  </si>
  <si>
    <t>Produção (t/ano)</t>
  </si>
  <si>
    <t>Carga de P (kg/dia)</t>
  </si>
  <si>
    <t>Qtde máx. ração (kg/dia)</t>
  </si>
  <si>
    <t>Qtde méd. ração (kg/dia)</t>
  </si>
  <si>
    <t>Teor de P na ração (%)</t>
  </si>
  <si>
    <t>°</t>
  </si>
  <si>
    <t>'</t>
  </si>
  <si>
    <t>"</t>
  </si>
  <si>
    <t>Hem_SN</t>
  </si>
  <si>
    <t>Tipo de Resolução</t>
  </si>
  <si>
    <t>Resolução nº</t>
  </si>
  <si>
    <t>Link</t>
  </si>
  <si>
    <t>Data de Pub.</t>
  </si>
  <si>
    <t>Prazo</t>
  </si>
  <si>
    <t>Situação da Resolução</t>
  </si>
  <si>
    <t>Condicionante(s)</t>
  </si>
  <si>
    <t>Situação do Processo</t>
  </si>
  <si>
    <t>02501.001627/2009-17</t>
  </si>
  <si>
    <t>Elida Biasi Pereira Silva</t>
  </si>
  <si>
    <t>629.891.546-04</t>
  </si>
  <si>
    <t>Tupaciguara</t>
  </si>
  <si>
    <t>MG</t>
  </si>
  <si>
    <t>00361.000632/2009-11</t>
  </si>
  <si>
    <t>S</t>
  </si>
  <si>
    <t>Outorga de Direito de Uso de Recursos Hídricos</t>
  </si>
  <si>
    <t>209-2010</t>
  </si>
  <si>
    <t>Ok / Guardado</t>
  </si>
  <si>
    <t>02501.001628/2009-53</t>
  </si>
  <si>
    <t>Edilson Pereira da Silva</t>
  </si>
  <si>
    <t>526.254.276-04</t>
  </si>
  <si>
    <t>216-2010</t>
  </si>
  <si>
    <t>http://arquivos.ana.gov.br/resolucoes/2010/216-2010.pdf</t>
  </si>
  <si>
    <t>02501.000623/2012-17</t>
  </si>
  <si>
    <t>Ministério da Pesca e Aquicultura - MPA</t>
  </si>
  <si>
    <t>05.482.692/0001-75</t>
  </si>
  <si>
    <t>Corumbaíba</t>
  </si>
  <si>
    <t>GO</t>
  </si>
  <si>
    <t>00359.000004/2005-51</t>
  </si>
  <si>
    <t>Outorga Preventiva de Uso de Recursos Hídricos</t>
  </si>
  <si>
    <t>797-2013</t>
  </si>
  <si>
    <t>http://arquivos.ana.gov.br/resolucoes/2013/797-2013.pdf</t>
  </si>
  <si>
    <t>Ofício nº 412/2013-DEAU/SEPOA/MPA - Outorga anterior em nome de PAULO SANTOS RAMANHOl</t>
  </si>
  <si>
    <t>Água Limpa</t>
  </si>
  <si>
    <t>00359.000090/2007-63</t>
  </si>
  <si>
    <t>16-2015</t>
  </si>
  <si>
    <t>http://arquivos.ana.gov.br/resolucoes/2015/16-2015.pdf</t>
  </si>
  <si>
    <t>Ofício nº 3679/2014/DEAU/SEPOA-MPA, outorga anterior em nome de Piscicultura Corumbá Ltda. - ME</t>
  </si>
  <si>
    <t>00359.000098/2009-91</t>
  </si>
  <si>
    <t>17-2015</t>
  </si>
  <si>
    <t>http://arquivos.ana.gov.br/resolucoes/2015/17-2015.pdf</t>
  </si>
  <si>
    <t>Ofício nº 3587/2014/DEAU/SEPOA-MPA, outorga anterior em nome de Cleusa Maria Celestino Xavier</t>
  </si>
  <si>
    <t>02501.000748/2009-33</t>
  </si>
  <si>
    <t>Marco Antônio Magalhães</t>
  </si>
  <si>
    <t>593.434.436-68</t>
  </si>
  <si>
    <t>00361.000344/2009-66</t>
  </si>
  <si>
    <t>15-2015</t>
  </si>
  <si>
    <t>http://arquivos.ana.gov.br/resolucoes/2015/15-2015.pdf</t>
  </si>
  <si>
    <t>ofício nº 3640/2014/DEAU/SEPOA-MPA</t>
  </si>
  <si>
    <t>Itumbiara</t>
  </si>
  <si>
    <t>00359.000119/2006-26</t>
  </si>
  <si>
    <t>1099-2014</t>
  </si>
  <si>
    <t>http://arquivos.ana.gov.br/resolucoes/2014/1099-2014.pdf</t>
  </si>
  <si>
    <t>Ofício nº 1372/2013 - DEAU/SEPOA - MPA outorga anterior em nome da Associação de Aquicultura e Pesca de Itumbiara - API</t>
  </si>
  <si>
    <t>02501.001235/2008-69</t>
  </si>
  <si>
    <t>Associação dos Piscicultores Ponte Quinca Mariano</t>
  </si>
  <si>
    <t>09.380.063/0001-95</t>
  </si>
  <si>
    <t>00359.000216/2008-81</t>
  </si>
  <si>
    <t>187-2014</t>
  </si>
  <si>
    <t>http://arquivos.ana.gov.br/resolucoes/2014/187-2014.pdf</t>
  </si>
  <si>
    <t>Ofício nº 1559/2013/DEAU/SEPOA-MPA (Resolução anterior n° 750/2008)</t>
  </si>
  <si>
    <t>02501.000097/2011-04</t>
  </si>
  <si>
    <t>Piscicultura Corumbaíba Ltda.</t>
  </si>
  <si>
    <t>11.328.845/0001-27</t>
  </si>
  <si>
    <t>00359.000380/2009-79</t>
  </si>
  <si>
    <t>145-2011</t>
  </si>
  <si>
    <t>http://arquivos.ana.gov.br/resolucoes/2011/145-2011.pdf</t>
  </si>
  <si>
    <t>02501.001052/2011-49</t>
  </si>
  <si>
    <t>Jilney Ribeiro Mendonça</t>
  </si>
  <si>
    <t>040.859.839-54</t>
  </si>
  <si>
    <t>00359.000389/2010-13</t>
  </si>
  <si>
    <t>679-2011</t>
  </si>
  <si>
    <t>http://arquivos.ana.gov.br/resolucoes/2011/679-2011.pdf</t>
  </si>
  <si>
    <t>02501.001070/2011-21</t>
  </si>
  <si>
    <t>Dílson Pereira da Silva</t>
  </si>
  <si>
    <t>004.927.876-20</t>
  </si>
  <si>
    <t>00361.000368/2009-98</t>
  </si>
  <si>
    <t>681-2011</t>
  </si>
  <si>
    <t>http://arquivos.ana.gov.br/resolucoes/2011/681-2011.pdf</t>
  </si>
  <si>
    <t>Corumbaíba e Tupaciguara</t>
  </si>
  <si>
    <t>248-2012</t>
  </si>
  <si>
    <t>http://arquivos.ana.gov.br/resolucoes/2012/248-2012.pdf</t>
  </si>
  <si>
    <t>02501.001864/2006-27</t>
  </si>
  <si>
    <t>Netuno Internacional S.A.</t>
  </si>
  <si>
    <t>05.513.384/0008-36</t>
  </si>
  <si>
    <t>Jatobá</t>
  </si>
  <si>
    <t>PE</t>
  </si>
  <si>
    <t>00367.000500/2006-96</t>
  </si>
  <si>
    <t>249-2012</t>
  </si>
  <si>
    <t>http://arquivos.anan.gov.br/resolucoes/2012/249-2012.pdf</t>
  </si>
  <si>
    <t>00359.000078/2012-16</t>
  </si>
  <si>
    <t>798-2013</t>
  </si>
  <si>
    <t>http://arquivos.ana.gov.br/resolucoes/2013/798-2013.pdf</t>
  </si>
  <si>
    <t>Buriti Alegre</t>
  </si>
  <si>
    <t>00359.000398/2012-76</t>
  </si>
  <si>
    <t>799-2013</t>
  </si>
  <si>
    <t>http://arquivos.ana.gov.br/resolucoes/2013/799-2013.pdf</t>
  </si>
  <si>
    <t>00359.000577/2012-11</t>
  </si>
  <si>
    <t>997-2013</t>
  </si>
  <si>
    <t>http://arquivos.ana.gov.br/resoluções/2013/997-2013.pdf</t>
  </si>
  <si>
    <t>Ofício nº 764/2013/DEAU/SEPOA</t>
  </si>
  <si>
    <t>00359.000120/2012-07</t>
  </si>
  <si>
    <t>1228-2013</t>
  </si>
  <si>
    <t>http://arquivos.ana.gov.br/resolucoes/2013/1228-2013.pdf</t>
  </si>
  <si>
    <t>Ofício nº 1143/2013/DEAU/SEPOA/MPA NT 982/2013</t>
  </si>
  <si>
    <t>00359.000079/2012-61</t>
  </si>
  <si>
    <t>1100-2014</t>
  </si>
  <si>
    <t>http://arquivos.ana.gov.br/resolucoes/2014/1100-2014.pdf</t>
  </si>
  <si>
    <t>Ofício nº 1451/2013/DEAU/SEPOA-MPA</t>
  </si>
  <si>
    <t>00359.000516/2013-27</t>
  </si>
  <si>
    <t>1101-2014</t>
  </si>
  <si>
    <t>http://arquivos.ana.gov.br/resolucoes/2014/1101-2014.pdf</t>
  </si>
  <si>
    <t>00359.000462/2013-08</t>
  </si>
  <si>
    <t>1102-2014</t>
  </si>
  <si>
    <t>http://arquivos.ana.gov.br/resolucoes/2014/1102-2014.pdf</t>
  </si>
  <si>
    <t>Ofício nº 1449/2013/DEAU/SEPOA-MPA</t>
  </si>
  <si>
    <t>00359.000346/2012-08</t>
  </si>
  <si>
    <t>1105-2014</t>
  </si>
  <si>
    <t>http://arquivos.ana.gov.br/resolucoes/2014/1105-2014.pdf</t>
  </si>
  <si>
    <t>Ofício nº 139/2014/DEAU/SEPOA-MPA</t>
  </si>
  <si>
    <t>00359.001161/2013-93</t>
  </si>
  <si>
    <t>1104-2014</t>
  </si>
  <si>
    <t>http://arquivos.ana.gov.br/resolucoes/2014/1104-2014.pdf</t>
  </si>
  <si>
    <t>Ofício nº 734/2014/DEAU/SEPOA-MPA</t>
  </si>
  <si>
    <t>00359.000060/2011-33</t>
  </si>
  <si>
    <t>1103-2014</t>
  </si>
  <si>
    <t>http://arquivos.ana.gov.br/resolucoes/2014/1103-2014.pdf</t>
  </si>
  <si>
    <t>Ofício nº 124/2014/DEAU/SEPOA-MPA</t>
  </si>
  <si>
    <t>00359.000206/2014-93</t>
  </si>
  <si>
    <t>19-2015</t>
  </si>
  <si>
    <t>http://arquivos.ana.gov.br/resolucoes/2015/19-2015.pdf</t>
  </si>
  <si>
    <t>Ofício nº 2560/2014/DEAU/SEPOA-MPA</t>
  </si>
  <si>
    <t>00359.000205/2014-49</t>
  </si>
  <si>
    <t>18-2015</t>
  </si>
  <si>
    <t>http://arquivos.ana.gov.br/resolucoes/2015/18-2015.pdf</t>
  </si>
  <si>
    <t>Ofício nº 2610/2014/DEAU/SEPOA-MPA</t>
  </si>
  <si>
    <t>Ofício nº 069/2015/DEAU/SEPOA-MPA, em nome do cessionário</t>
  </si>
  <si>
    <t>00361.000631/2009-76</t>
  </si>
  <si>
    <t>Ofício nº 068/2015/DEAU/SEPOA-MPA, em nome do cessionário</t>
  </si>
  <si>
    <t>4 - Análise de empreendimento</t>
  </si>
  <si>
    <t>Lista utilizada na planilha Usuários</t>
  </si>
  <si>
    <t>4.1 - Características zootécnicas do(s) pedido(s) em análise</t>
  </si>
  <si>
    <t>Responsável</t>
  </si>
  <si>
    <t>Nome / Razão Social do requerente de outorga</t>
  </si>
  <si>
    <r>
      <t xml:space="preserve">Produção anual de peixes requerida (kg) </t>
    </r>
    <r>
      <rPr>
        <vertAlign val="superscript"/>
        <sz val="10"/>
        <rFont val="Arial"/>
        <family val="2"/>
      </rPr>
      <t>1</t>
    </r>
  </si>
  <si>
    <t>Alessandra Maria Ramos</t>
  </si>
  <si>
    <t>Produção anual de peixes (ton)</t>
  </si>
  <si>
    <t>Ana Paula de Souza</t>
  </si>
  <si>
    <t>Representatividade em relação ao total outorgável</t>
  </si>
  <si>
    <t>Carlos Alberto Benfica Alvarez</t>
  </si>
  <si>
    <r>
      <t>Volume útil individual das gaiolas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</si>
  <si>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Nº de tanques-rede (unidades)</t>
  </si>
  <si>
    <r>
      <t>Volume útil total das gaiolas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</si>
  <si>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Área ocupada por tanque-rede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</si>
  <si>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Conversão alimentar média</t>
  </si>
  <si>
    <t>Proporção de Fósforo na ração (kg P/ton ração)</t>
  </si>
  <si>
    <t>Nº de ciclos por ano</t>
  </si>
  <si>
    <t>Peso individual do alevino (kg)</t>
  </si>
  <si>
    <r>
      <t>Densidade de estocagem na fase adulta (peixes/m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</si>
  <si>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Densidade de alevinos (alevinos/m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</si>
  <si>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Biomassa ao final de cada ciclo (kg/m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</si>
  <si>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Biomassa inicial (kg/m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</si>
  <si>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Peso do indivíduo na despesca (kg)</t>
  </si>
  <si>
    <r>
      <t>Ganho de peso (kg/m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</si>
  <si>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Ganho de peso/ciclo (kg)</t>
  </si>
  <si>
    <t>Quantidade de ração por ano (kg)</t>
  </si>
  <si>
    <t>Quantidade máxima de ração por dia (kg)</t>
  </si>
  <si>
    <t>Quantidade média de ração por dia (kg)</t>
  </si>
  <si>
    <t>Carga anual de Fósforo na água (kg P/ano)</t>
  </si>
  <si>
    <t>Carga diária média de Fósforo na água (kg P/dia)</t>
  </si>
  <si>
    <r>
      <t>Área total apenas de tanques-rede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</si>
  <si>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Área total de cultivo (ha)</t>
  </si>
  <si>
    <t>Área da poligonal do empreendimento (ha)</t>
  </si>
  <si>
    <r>
      <t>Área da poligonal do empreendimento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</si>
  <si>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Para copiar valores para planilha "Usuários"!</t>
  </si>
  <si>
    <t>1- Dados Hidrológicos</t>
  </si>
  <si>
    <t>BALANÇO DE CARGAS VÁLIDAS</t>
  </si>
  <si>
    <t>Reservatório</t>
  </si>
  <si>
    <t>Item</t>
  </si>
  <si>
    <t>Carga máxima permitida (Capacidade de suporte)</t>
  </si>
  <si>
    <t>Demanda outorgada válida</t>
  </si>
  <si>
    <t>SALDO</t>
  </si>
  <si>
    <t>Nome do corpo hídrico formador</t>
  </si>
  <si>
    <t>Máxima produção de peixes (ton/ano)</t>
  </si>
  <si>
    <t>Região hidrográfica</t>
  </si>
  <si>
    <t>Quantidade máxima de ração (ton/ano)</t>
  </si>
  <si>
    <t>Características físicas do reservatório</t>
  </si>
  <si>
    <t>Cota (m)</t>
  </si>
  <si>
    <r>
      <t>Área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</si>
  <si>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Volume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</si>
  <si>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Carga máxima de P (kg/ano)</t>
  </si>
  <si>
    <t>n.a. máximo normal</t>
  </si>
  <si>
    <t>n.a. máximo normal operativo</t>
  </si>
  <si>
    <t>n.a. mínimo normal operativo ou com 90% de garantia</t>
  </si>
  <si>
    <t>BALANÇO DE CARGAS EM ANÁLISE</t>
  </si>
  <si>
    <t>n.a. no ponto médio de depleção</t>
  </si>
  <si>
    <t>Saldo</t>
  </si>
  <si>
    <t>Demandas em análise</t>
  </si>
  <si>
    <t>Vazão afluente média (Qm)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</si>
  <si>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</si>
  <si>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r>
      <t xml:space="preserve">Tempo de residência </t>
    </r>
    <r>
      <rPr>
        <sz val="8"/>
        <rFont val="Arial"/>
        <family val="2"/>
      </rPr>
      <t>(volume na capacidade máxima / Qm)</t>
    </r>
  </si>
  <si>
    <t>anos</t>
  </si>
  <si>
    <t>dias</t>
  </si>
  <si>
    <r>
      <t>Taxa de renovação (ρ)</t>
    </r>
    <r>
      <rPr>
        <sz val="8"/>
        <rFont val="Arial"/>
        <family val="2"/>
      </rPr>
      <t xml:space="preserve"> (inverso do tempo de residência)</t>
    </r>
  </si>
  <si>
    <r>
      <t>ano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(vezes/ano)</t>
    </r>
  </si>
  <si>
    <t>Profundidade média na cota considerada (Z)</t>
  </si>
  <si>
    <t>m</t>
  </si>
  <si>
    <t>Fonte: SIPOT</t>
  </si>
  <si>
    <t>2- Cálculo da quantidade de fósforo (P) gerada no sistema de cultivo</t>
  </si>
  <si>
    <t>Espécie cultivada</t>
  </si>
  <si>
    <t>Proporção de P na ração (Pr)</t>
  </si>
  <si>
    <t>kg P/ton ração</t>
  </si>
  <si>
    <t>Proporção de P que fica retido na carcaça do peixe (Pp) *</t>
  </si>
  <si>
    <t>kg P/ton peixe</t>
  </si>
  <si>
    <t>Taxa de conversão alimentar (TCA)</t>
  </si>
  <si>
    <t>kg ração/kg peixe</t>
  </si>
  <si>
    <t>Proporção de P que vai para a água (Pa)</t>
  </si>
  <si>
    <t>Pa = (Pr . TCA) - Pp</t>
  </si>
  <si>
    <t>* Fonte: Dantas, M.C. &amp; Attayde, J.L. 2007. Nitrogen and phosphorus content of some temperate and tropical freshwater fishes. Journal of Fish Biology 70:100-108.</t>
  </si>
  <si>
    <t>3 - Cálculo da produção máxima admissível</t>
  </si>
  <si>
    <t>3.1 - Capacidade de diluição de fósforo</t>
  </si>
  <si>
    <t>Incremento autorizável na concentração de P (Δ[P]) *</t>
  </si>
  <si>
    <r>
      <t>mg/m</t>
    </r>
    <r>
      <rPr>
        <vertAlign val="superscript"/>
        <sz val="10"/>
        <rFont val="Arial"/>
        <family val="2"/>
      </rPr>
      <t>3</t>
    </r>
  </si>
  <si>
    <t>Volume na capacidade mínima ou com alta garantia (V)</t>
  </si>
  <si>
    <r>
      <t>hm</t>
    </r>
    <r>
      <rPr>
        <vertAlign val="superscript"/>
        <sz val="10"/>
        <rFont val="Arial"/>
        <family val="2"/>
      </rPr>
      <t>3</t>
    </r>
  </si>
  <si>
    <t>Tempo de residência da água no reservatório (td)</t>
  </si>
  <si>
    <t>Coeficiente de retenção de fósforo (R) **</t>
  </si>
  <si>
    <r>
      <t>R=0,761(1-e</t>
    </r>
    <r>
      <rPr>
        <vertAlign val="superscript"/>
        <sz val="10"/>
        <rFont val="Arial"/>
        <family val="2"/>
      </rPr>
      <t>-10,293.td</t>
    </r>
    <r>
      <rPr>
        <sz val="10"/>
        <rFont val="Arial"/>
        <family val="2"/>
      </rPr>
      <t>)</t>
    </r>
  </si>
  <si>
    <t>Coeficiente de capacidade (K)</t>
  </si>
  <si>
    <t>K = ρ / (1- R)</t>
  </si>
  <si>
    <t>Carga anual máxima de P para todo o reservatório (Lr)</t>
  </si>
  <si>
    <t>kg/ano</t>
  </si>
  <si>
    <r>
      <t>Lr = Δ[P].V.td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/(1-R)</t>
    </r>
  </si>
  <si>
    <t>* Δ[P] corresponde a um incremento máximo de 1/6 da concentração permitida pela Resolução Conama 357/2005.</t>
  </si>
  <si>
    <t>** Fonte: Straskraba, M. 1996. Lake and reservoir management. Verh. Internat. Verein. Limnol. 26:193-209</t>
  </si>
  <si>
    <t>3.2 - Produção de peixes e quantidade de ração admissíveis</t>
  </si>
  <si>
    <t>Máxima produção de peixes no reservatório (B)</t>
  </si>
  <si>
    <t>ton/ano</t>
  </si>
  <si>
    <t>B = Lr / Pa</t>
  </si>
  <si>
    <t>Quantidade máxima de ração (Mr)</t>
  </si>
  <si>
    <t>Mr = B / TCA</t>
  </si>
  <si>
    <t>Área máxima outorgável do reservatório (Amo) *</t>
  </si>
  <si>
    <r>
      <t>m</t>
    </r>
    <r>
      <rPr>
        <b/>
        <vertAlign val="superscript"/>
        <sz val="10"/>
        <rFont val="Arial"/>
        <family val="2"/>
      </rPr>
      <t>2</t>
    </r>
  </si>
  <si>
    <t>Área individual máxima outorgável (Aio)</t>
  </si>
  <si>
    <r>
      <t>*Art. 2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, inciso I da Instrução normativa Interministerial nº 07, de 28 de abril de 2005.</t>
    </r>
  </si>
  <si>
    <t>Nº</t>
  </si>
  <si>
    <t>Data de vencimento</t>
  </si>
  <si>
    <t>Produção válida (ton/ano)</t>
  </si>
  <si>
    <t>Ração válida (ton/ano)</t>
  </si>
  <si>
    <t>P válido (kg/ano)</t>
  </si>
  <si>
    <t>Produção em análise (ton/ano)</t>
  </si>
  <si>
    <t>Ração em análise (ton/ano)</t>
  </si>
  <si>
    <t>P em análise (kg/ano)</t>
  </si>
  <si>
    <t>Documento ANA</t>
  </si>
  <si>
    <t>Data Protocolo ANA</t>
  </si>
  <si>
    <t>LEGENDA:</t>
  </si>
  <si>
    <t>Em análise</t>
  </si>
  <si>
    <t>Aguardando análise</t>
  </si>
  <si>
    <t xml:space="preserve"> 00000.009678/2015</t>
  </si>
  <si>
    <t xml:space="preserve"> 00000.009679/2015</t>
  </si>
  <si>
    <t>http://arquivos.ana.gov.br/resolucoes/2010/209-2010.pdf</t>
  </si>
  <si>
    <t>Retirados do IG</t>
  </si>
  <si>
    <t>Preenchidos pelo Técnico</t>
  </si>
  <si>
    <t>Calculados</t>
  </si>
  <si>
    <t>Parametrizados (editáveis)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</si>
</sst>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00"/>
    <numFmt numFmtId="165" formatCode="#,##0.0_ ;\-#,##0.0\ "/>
    <numFmt numFmtId="166" formatCode="_-* #,##0.0_-;\-* #,##0.0_-;_-* &quot;-&quot;?_-;_-@_-"/>
    <numFmt numFmtId="167" formatCode="_-* #,##0.0_-;\-* #,##0.0_-;_-* &quot;-&quot;??_-;_-@_-"/>
    <numFmt numFmtId="168" formatCode="#,##0.0"/>
    <numFmt numFmtId="169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2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10"/>
      <color indexed="53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vertAlign val="superscript"/>
      <sz val="9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3">
    <xf numFmtId="0" fontId="0" fillId="0" borderId="0" xfId="0"/>
    <xf numFmtId="0" fontId="5" fillId="0" borderId="4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9" fillId="0" borderId="0" xfId="0" applyFont="1"/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67" fontId="19" fillId="4" borderId="53" xfId="1" applyNumberFormat="1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167" fontId="19" fillId="4" borderId="53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1" fillId="5" borderId="1" xfId="0" applyFont="1" applyFill="1" applyBorder="1" applyAlignment="1">
      <alignment horizontal="center"/>
    </xf>
    <xf numFmtId="14" fontId="0" fillId="0" borderId="1" xfId="0" applyNumberFormat="1" applyBorder="1"/>
    <xf numFmtId="4" fontId="19" fillId="4" borderId="53" xfId="1" applyNumberFormat="1" applyFont="1" applyFill="1" applyBorder="1"/>
    <xf numFmtId="168" fontId="19" fillId="4" borderId="53" xfId="1" applyNumberFormat="1" applyFont="1" applyFill="1" applyBorder="1"/>
    <xf numFmtId="4" fontId="1" fillId="5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168" fontId="1" fillId="5" borderId="1" xfId="0" applyNumberFormat="1" applyFont="1" applyFill="1" applyBorder="1" applyAlignment="1">
      <alignment horizontal="center"/>
    </xf>
    <xf numFmtId="168" fontId="0" fillId="0" borderId="1" xfId="0" applyNumberFormat="1" applyBorder="1"/>
    <xf numFmtId="168" fontId="0" fillId="0" borderId="0" xfId="0" applyNumberFormat="1"/>
    <xf numFmtId="169" fontId="1" fillId="5" borderId="1" xfId="0" applyNumberFormat="1" applyFont="1" applyFill="1" applyBorder="1" applyAlignment="1">
      <alignment horizontal="center"/>
    </xf>
    <xf numFmtId="169" fontId="0" fillId="0" borderId="1" xfId="0" applyNumberFormat="1" applyBorder="1"/>
    <xf numFmtId="169" fontId="19" fillId="4" borderId="53" xfId="1" applyNumberFormat="1" applyFont="1" applyFill="1" applyBorder="1"/>
    <xf numFmtId="169" fontId="0" fillId="0" borderId="0" xfId="0" applyNumberFormat="1"/>
    <xf numFmtId="4" fontId="1" fillId="2" borderId="1" xfId="0" applyNumberFormat="1" applyFont="1" applyFill="1" applyBorder="1" applyAlignment="1" applyProtection="1">
      <alignment horizontal="center"/>
      <protection locked="0"/>
    </xf>
    <xf numFmtId="168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" fontId="0" fillId="3" borderId="1" xfId="0" applyNumberFormat="1" applyFill="1" applyBorder="1" applyProtection="1">
      <protection locked="0"/>
    </xf>
    <xf numFmtId="168" fontId="0" fillId="3" borderId="1" xfId="0" applyNumberFormat="1" applyFill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/>
      <protection locked="0"/>
    </xf>
    <xf numFmtId="4" fontId="19" fillId="4" borderId="53" xfId="1" applyNumberFormat="1" applyFont="1" applyFill="1" applyBorder="1" applyProtection="1">
      <protection locked="0"/>
    </xf>
    <xf numFmtId="168" fontId="19" fillId="4" borderId="53" xfId="1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0" fontId="21" fillId="0" borderId="1" xfId="0" applyFont="1" applyBorder="1" applyProtection="1">
      <protection locked="0"/>
    </xf>
    <xf numFmtId="14" fontId="21" fillId="0" borderId="1" xfId="0" applyNumberFormat="1" applyFont="1" applyBorder="1" applyProtection="1">
      <protection locked="0"/>
    </xf>
    <xf numFmtId="167" fontId="22" fillId="4" borderId="53" xfId="1" applyNumberFormat="1" applyFont="1" applyFill="1" applyBorder="1" applyProtection="1">
      <protection locked="0"/>
    </xf>
    <xf numFmtId="0" fontId="21" fillId="0" borderId="0" xfId="0" applyFont="1" applyProtection="1">
      <protection locked="0"/>
    </xf>
    <xf numFmtId="0" fontId="21" fillId="3" borderId="1" xfId="0" applyFont="1" applyFill="1" applyBorder="1" applyProtection="1">
      <protection locked="0"/>
    </xf>
    <xf numFmtId="4" fontId="21" fillId="3" borderId="1" xfId="0" applyNumberFormat="1" applyFont="1" applyFill="1" applyBorder="1" applyProtection="1">
      <protection locked="0"/>
    </xf>
    <xf numFmtId="164" fontId="0" fillId="0" borderId="5" xfId="0" applyNumberFormat="1" applyBorder="1"/>
    <xf numFmtId="4" fontId="0" fillId="0" borderId="5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0" fillId="0" borderId="4" xfId="0" applyBorder="1"/>
    <xf numFmtId="165" fontId="0" fillId="0" borderId="5" xfId="0" applyNumberFormat="1" applyBorder="1"/>
    <xf numFmtId="165" fontId="0" fillId="0" borderId="16" xfId="0" applyNumberFormat="1" applyBorder="1"/>
    <xf numFmtId="165" fontId="1" fillId="0" borderId="17" xfId="0" applyNumberFormat="1" applyFont="1" applyBorder="1"/>
    <xf numFmtId="0" fontId="0" fillId="0" borderId="6" xfId="0" applyBorder="1"/>
    <xf numFmtId="165" fontId="0" fillId="0" borderId="1" xfId="0" applyNumberFormat="1" applyBorder="1"/>
    <xf numFmtId="165" fontId="0" fillId="0" borderId="18" xfId="0" applyNumberFormat="1" applyBorder="1"/>
    <xf numFmtId="165" fontId="1" fillId="0" borderId="19" xfId="0" applyNumberFormat="1" applyFont="1" applyBorder="1"/>
    <xf numFmtId="0" fontId="3" fillId="0" borderId="20" xfId="0" applyFont="1" applyBorder="1"/>
    <xf numFmtId="165" fontId="0" fillId="0" borderId="23" xfId="0" applyNumberFormat="1" applyBorder="1"/>
    <xf numFmtId="165" fontId="0" fillId="0" borderId="24" xfId="0" applyNumberFormat="1" applyBorder="1"/>
    <xf numFmtId="165" fontId="1" fillId="0" borderId="25" xfId="0" applyNumberFormat="1" applyFont="1" applyBorder="1"/>
    <xf numFmtId="166" fontId="0" fillId="0" borderId="0" xfId="0" applyNumberFormat="1"/>
    <xf numFmtId="0" fontId="5" fillId="0" borderId="28" xfId="0" applyFont="1" applyBorder="1"/>
    <xf numFmtId="0" fontId="5" fillId="0" borderId="31" xfId="0" applyFont="1" applyBorder="1"/>
    <xf numFmtId="0" fontId="5" fillId="0" borderId="32" xfId="0" applyFont="1" applyBorder="1"/>
    <xf numFmtId="0" fontId="3" fillId="0" borderId="35" xfId="0" applyFont="1" applyBorder="1" applyAlignment="1">
      <alignment horizontal="left"/>
    </xf>
    <xf numFmtId="0" fontId="11" fillId="0" borderId="27" xfId="0" applyFont="1" applyBorder="1"/>
    <xf numFmtId="0" fontId="5" fillId="0" borderId="36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10" fillId="0" borderId="39" xfId="0" applyFont="1" applyBorder="1" applyAlignment="1">
      <alignment horizontal="right"/>
    </xf>
    <xf numFmtId="0" fontId="10" fillId="0" borderId="10" xfId="0" applyFont="1" applyBorder="1"/>
    <xf numFmtId="0" fontId="11" fillId="0" borderId="0" xfId="0" applyFont="1"/>
    <xf numFmtId="0" fontId="10" fillId="0" borderId="40" xfId="0" applyFont="1" applyBorder="1"/>
    <xf numFmtId="0" fontId="5" fillId="0" borderId="40" xfId="0" applyFont="1" applyBorder="1"/>
    <xf numFmtId="0" fontId="12" fillId="0" borderId="27" xfId="0" applyFont="1" applyBorder="1"/>
    <xf numFmtId="0" fontId="5" fillId="0" borderId="20" xfId="0" applyFont="1" applyBorder="1" applyAlignment="1">
      <alignment horizontal="left"/>
    </xf>
    <xf numFmtId="0" fontId="13" fillId="0" borderId="31" xfId="0" applyFont="1" applyBorder="1"/>
    <xf numFmtId="0" fontId="3" fillId="0" borderId="31" xfId="0" applyFont="1" applyBorder="1"/>
    <xf numFmtId="0" fontId="12" fillId="0" borderId="30" xfId="0" applyFont="1" applyBorder="1" applyAlignment="1">
      <alignment horizontal="center"/>
    </xf>
    <xf numFmtId="0" fontId="5" fillId="0" borderId="43" xfId="0" applyFont="1" applyBorder="1" applyAlignment="1">
      <alignment horizontal="justify"/>
    </xf>
    <xf numFmtId="49" fontId="12" fillId="0" borderId="27" xfId="0" applyNumberFormat="1" applyFont="1" applyBorder="1" applyAlignment="1">
      <alignment horizontal="left"/>
    </xf>
    <xf numFmtId="49" fontId="10" fillId="0" borderId="27" xfId="0" applyNumberFormat="1" applyFont="1" applyBorder="1" applyAlignment="1">
      <alignment horizontal="center" shrinkToFit="1"/>
    </xf>
    <xf numFmtId="164" fontId="5" fillId="0" borderId="18" xfId="0" applyNumberFormat="1" applyFont="1" applyBorder="1"/>
    <xf numFmtId="0" fontId="12" fillId="0" borderId="27" xfId="0" applyFont="1" applyBorder="1" applyAlignment="1">
      <alignment horizontal="center"/>
    </xf>
    <xf numFmtId="0" fontId="11" fillId="0" borderId="31" xfId="0" applyFont="1" applyBorder="1" applyAlignment="1">
      <alignment horizontal="justify"/>
    </xf>
    <xf numFmtId="49" fontId="12" fillId="0" borderId="27" xfId="0" applyNumberFormat="1" applyFont="1" applyBorder="1" applyAlignment="1">
      <alignment horizontal="center"/>
    </xf>
    <xf numFmtId="164" fontId="3" fillId="0" borderId="18" xfId="0" applyNumberFormat="1" applyFont="1" applyBorder="1"/>
    <xf numFmtId="0" fontId="10" fillId="0" borderId="15" xfId="0" applyFont="1" applyBorder="1" applyAlignment="1">
      <alignment horizontal="left"/>
    </xf>
    <xf numFmtId="164" fontId="15" fillId="0" borderId="0" xfId="0" applyNumberFormat="1" applyFont="1"/>
    <xf numFmtId="0" fontId="3" fillId="0" borderId="0" xfId="0" applyFont="1"/>
    <xf numFmtId="0" fontId="3" fillId="0" borderId="43" xfId="0" applyFont="1" applyBorder="1"/>
    <xf numFmtId="0" fontId="5" fillId="0" borderId="6" xfId="0" applyFont="1" applyBorder="1" applyAlignment="1">
      <alignment horizontal="left"/>
    </xf>
    <xf numFmtId="0" fontId="12" fillId="0" borderId="50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4" fontId="3" fillId="0" borderId="16" xfId="0" applyNumberFormat="1" applyFont="1" applyBorder="1"/>
    <xf numFmtId="0" fontId="3" fillId="0" borderId="36" xfId="0" applyFont="1" applyBorder="1" applyAlignment="1">
      <alignment horizontal="justify"/>
    </xf>
    <xf numFmtId="0" fontId="12" fillId="0" borderId="51" xfId="0" applyFont="1" applyBorder="1" applyAlignment="1">
      <alignment horizontal="center"/>
    </xf>
    <xf numFmtId="0" fontId="3" fillId="0" borderId="31" xfId="0" applyFont="1" applyBorder="1" applyAlignment="1">
      <alignment horizontal="justify"/>
    </xf>
    <xf numFmtId="4" fontId="10" fillId="0" borderId="52" xfId="0" applyNumberFormat="1" applyFont="1" applyBorder="1" applyAlignment="1">
      <alignment horizontal="left"/>
    </xf>
    <xf numFmtId="0" fontId="0" fillId="0" borderId="40" xfId="0" applyBorder="1"/>
    <xf numFmtId="0" fontId="0" fillId="0" borderId="39" xfId="0" applyBorder="1"/>
    <xf numFmtId="0" fontId="3" fillId="6" borderId="2" xfId="0" applyFont="1" applyFill="1" applyBorder="1"/>
    <xf numFmtId="0" fontId="5" fillId="6" borderId="7" xfId="0" applyFont="1" applyFill="1" applyBorder="1"/>
    <xf numFmtId="0" fontId="1" fillId="6" borderId="8" xfId="0" applyFont="1" applyFill="1" applyBorder="1" applyAlignment="1">
      <alignment horizontal="center"/>
    </xf>
    <xf numFmtId="0" fontId="0" fillId="6" borderId="7" xfId="0" applyFill="1" applyBorder="1"/>
    <xf numFmtId="0" fontId="0" fillId="6" borderId="3" xfId="0" applyFill="1" applyBorder="1"/>
    <xf numFmtId="0" fontId="4" fillId="6" borderId="2" xfId="0" applyFont="1" applyFill="1" applyBorder="1"/>
    <xf numFmtId="4" fontId="5" fillId="7" borderId="0" xfId="0" applyNumberFormat="1" applyFont="1" applyFill="1" applyAlignment="1">
      <alignment horizontal="center"/>
    </xf>
    <xf numFmtId="4" fontId="5" fillId="7" borderId="27" xfId="0" applyNumberFormat="1" applyFont="1" applyFill="1" applyBorder="1" applyAlignment="1">
      <alignment horizontal="center"/>
    </xf>
    <xf numFmtId="4" fontId="5" fillId="7" borderId="26" xfId="0" applyNumberFormat="1" applyFont="1" applyFill="1" applyBorder="1" applyAlignment="1">
      <alignment horizontal="center"/>
    </xf>
    <xf numFmtId="0" fontId="21" fillId="7" borderId="0" xfId="0" applyFont="1" applyFill="1"/>
    <xf numFmtId="164" fontId="5" fillId="5" borderId="18" xfId="0" applyNumberFormat="1" applyFont="1" applyFill="1" applyBorder="1" applyAlignment="1">
      <alignment horizontal="right"/>
    </xf>
    <xf numFmtId="0" fontId="21" fillId="5" borderId="0" xfId="0" applyFont="1" applyFill="1"/>
    <xf numFmtId="0" fontId="21" fillId="9" borderId="0" xfId="0" applyFont="1" applyFill="1"/>
    <xf numFmtId="164" fontId="3" fillId="9" borderId="34" xfId="0" applyNumberFormat="1" applyFont="1" applyFill="1" applyBorder="1" applyAlignment="1">
      <alignment horizontal="right"/>
    </xf>
    <xf numFmtId="4" fontId="5" fillId="9" borderId="16" xfId="0" applyNumberFormat="1" applyFont="1" applyFill="1" applyBorder="1" applyAlignment="1">
      <alignment horizontal="right"/>
    </xf>
    <xf numFmtId="164" fontId="5" fillId="9" borderId="18" xfId="0" applyNumberFormat="1" applyFont="1" applyFill="1" applyBorder="1" applyAlignment="1">
      <alignment horizontal="right"/>
    </xf>
    <xf numFmtId="4" fontId="5" fillId="9" borderId="24" xfId="0" applyNumberFormat="1" applyFont="1" applyFill="1" applyBorder="1" applyAlignment="1">
      <alignment horizontal="right"/>
    </xf>
    <xf numFmtId="0" fontId="21" fillId="8" borderId="0" xfId="0" applyFont="1" applyFill="1"/>
    <xf numFmtId="0" fontId="5" fillId="8" borderId="18" xfId="0" applyFont="1" applyFill="1" applyBorder="1"/>
    <xf numFmtId="0" fontId="3" fillId="9" borderId="18" xfId="0" applyFont="1" applyFill="1" applyBorder="1"/>
    <xf numFmtId="0" fontId="21" fillId="8" borderId="42" xfId="0" applyFont="1" applyFill="1" applyBorder="1"/>
    <xf numFmtId="4" fontId="5" fillId="7" borderId="18" xfId="0" applyNumberFormat="1" applyFont="1" applyFill="1" applyBorder="1"/>
    <xf numFmtId="164" fontId="5" fillId="9" borderId="18" xfId="0" applyNumberFormat="1" applyFont="1" applyFill="1" applyBorder="1"/>
    <xf numFmtId="164" fontId="3" fillId="9" borderId="18" xfId="0" applyNumberFormat="1" applyFont="1" applyFill="1" applyBorder="1"/>
    <xf numFmtId="0" fontId="5" fillId="7" borderId="15" xfId="0" applyFont="1" applyFill="1" applyBorder="1"/>
    <xf numFmtId="4" fontId="5" fillId="5" borderId="20" xfId="0" applyNumberFormat="1" applyFont="1" applyFill="1" applyBorder="1" applyAlignment="1">
      <alignment horizontal="left"/>
    </xf>
    <xf numFmtId="0" fontId="5" fillId="9" borderId="20" xfId="0" applyFont="1" applyFill="1" applyBorder="1" applyAlignment="1">
      <alignment horizontal="left" vertical="center" wrapText="1"/>
    </xf>
    <xf numFmtId="4" fontId="5" fillId="9" borderId="37" xfId="0" applyNumberFormat="1" applyFont="1" applyFill="1" applyBorder="1" applyAlignment="1">
      <alignment horizontal="left"/>
    </xf>
    <xf numFmtId="0" fontId="5" fillId="5" borderId="41" xfId="0" applyFont="1" applyFill="1" applyBorder="1" applyAlignment="1">
      <alignment horizontal="left"/>
    </xf>
    <xf numFmtId="0" fontId="5" fillId="5" borderId="42" xfId="0" applyFont="1" applyFill="1" applyBorder="1" applyAlignment="1">
      <alignment horizontal="right"/>
    </xf>
    <xf numFmtId="0" fontId="5" fillId="8" borderId="20" xfId="0" applyFont="1" applyFill="1" applyBorder="1" applyAlignment="1">
      <alignment horizontal="left"/>
    </xf>
    <xf numFmtId="0" fontId="5" fillId="9" borderId="20" xfId="0" applyFont="1" applyFill="1" applyBorder="1" applyAlignment="1">
      <alignment horizontal="left"/>
    </xf>
    <xf numFmtId="164" fontId="3" fillId="9" borderId="42" xfId="0" applyNumberFormat="1" applyFont="1" applyFill="1" applyBorder="1"/>
    <xf numFmtId="164" fontId="0" fillId="9" borderId="18" xfId="0" applyNumberFormat="1" applyFill="1" applyBorder="1"/>
    <xf numFmtId="0" fontId="5" fillId="9" borderId="6" xfId="0" applyFont="1" applyFill="1" applyBorder="1" applyAlignment="1">
      <alignment horizontal="left"/>
    </xf>
    <xf numFmtId="0" fontId="0" fillId="9" borderId="4" xfId="0" applyFill="1" applyBorder="1"/>
    <xf numFmtId="165" fontId="0" fillId="9" borderId="5" xfId="0" applyNumberFormat="1" applyFill="1" applyBorder="1"/>
    <xf numFmtId="0" fontId="0" fillId="9" borderId="6" xfId="0" applyFill="1" applyBorder="1"/>
    <xf numFmtId="165" fontId="0" fillId="9" borderId="1" xfId="0" applyNumberFormat="1" applyFill="1" applyBorder="1"/>
    <xf numFmtId="0" fontId="5" fillId="9" borderId="22" xfId="0" applyFont="1" applyFill="1" applyBorder="1" applyAlignment="1">
      <alignment horizontal="center"/>
    </xf>
    <xf numFmtId="165" fontId="0" fillId="9" borderId="23" xfId="0" applyNumberFormat="1" applyFill="1" applyBorder="1"/>
    <xf numFmtId="0" fontId="5" fillId="8" borderId="41" xfId="0" applyFont="1" applyFill="1" applyBorder="1" applyAlignment="1">
      <alignment horizontal="left"/>
    </xf>
    <xf numFmtId="0" fontId="5" fillId="7" borderId="20" xfId="0" applyFont="1" applyFill="1" applyBorder="1" applyAlignment="1">
      <alignment horizontal="left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5" fillId="9" borderId="6" xfId="0" applyFont="1" applyFill="1" applyBorder="1"/>
    <xf numFmtId="4" fontId="5" fillId="9" borderId="1" xfId="0" applyNumberFormat="1" applyFont="1" applyFill="1" applyBorder="1"/>
    <xf numFmtId="10" fontId="5" fillId="9" borderId="1" xfId="0" applyNumberFormat="1" applyFont="1" applyFill="1" applyBorder="1" applyAlignment="1">
      <alignment horizontal="right"/>
    </xf>
    <xf numFmtId="3" fontId="5" fillId="9" borderId="1" xfId="0" applyNumberFormat="1" applyFont="1" applyFill="1" applyBorder="1"/>
    <xf numFmtId="164" fontId="5" fillId="9" borderId="1" xfId="0" applyNumberFormat="1" applyFont="1" applyFill="1" applyBorder="1" applyAlignment="1">
      <alignment horizontal="right"/>
    </xf>
    <xf numFmtId="164" fontId="5" fillId="9" borderId="1" xfId="0" applyNumberFormat="1" applyFont="1" applyFill="1" applyBorder="1"/>
    <xf numFmtId="0" fontId="3" fillId="9" borderId="6" xfId="0" applyFont="1" applyFill="1" applyBorder="1"/>
    <xf numFmtId="164" fontId="3" fillId="9" borderId="1" xfId="0" applyNumberFormat="1" applyFont="1" applyFill="1" applyBorder="1" applyAlignment="1">
      <alignment horizontal="right"/>
    </xf>
    <xf numFmtId="0" fontId="3" fillId="5" borderId="6" xfId="0" applyFont="1" applyFill="1" applyBorder="1"/>
    <xf numFmtId="4" fontId="3" fillId="5" borderId="1" xfId="0" applyNumberFormat="1" applyFont="1" applyFill="1" applyBorder="1" applyProtection="1">
      <protection locked="0"/>
    </xf>
    <xf numFmtId="0" fontId="5" fillId="5" borderId="6" xfId="0" applyFont="1" applyFill="1" applyBorder="1"/>
    <xf numFmtId="4" fontId="5" fillId="5" borderId="1" xfId="0" applyNumberFormat="1" applyFont="1" applyFill="1" applyBorder="1" applyProtection="1">
      <protection locked="0"/>
    </xf>
    <xf numFmtId="3" fontId="5" fillId="5" borderId="1" xfId="0" applyNumberFormat="1" applyFont="1" applyFill="1" applyBorder="1" applyProtection="1">
      <protection locked="0"/>
    </xf>
    <xf numFmtId="164" fontId="5" fillId="5" borderId="1" xfId="0" applyNumberFormat="1" applyFont="1" applyFill="1" applyBorder="1" applyProtection="1">
      <protection locked="0"/>
    </xf>
    <xf numFmtId="0" fontId="5" fillId="8" borderId="6" xfId="0" applyFont="1" applyFill="1" applyBorder="1"/>
    <xf numFmtId="4" fontId="5" fillId="8" borderId="1" xfId="0" applyNumberFormat="1" applyFont="1" applyFill="1" applyBorder="1" applyProtection="1">
      <protection locked="0"/>
    </xf>
    <xf numFmtId="0" fontId="5" fillId="8" borderId="1" xfId="0" applyFont="1" applyFill="1" applyBorder="1" applyProtection="1">
      <protection locked="0"/>
    </xf>
    <xf numFmtId="0" fontId="1" fillId="6" borderId="1" xfId="0" applyFont="1" applyFill="1" applyBorder="1"/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23" fillId="0" borderId="0" xfId="0" applyFont="1"/>
    <xf numFmtId="0" fontId="5" fillId="9" borderId="49" xfId="0" applyFont="1" applyFill="1" applyBorder="1" applyAlignment="1">
      <alignment horizontal="left" vertical="center"/>
    </xf>
    <xf numFmtId="0" fontId="5" fillId="9" borderId="6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5" fillId="0" borderId="0" xfId="0" applyFont="1"/>
    <xf numFmtId="0" fontId="5" fillId="9" borderId="33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10" fillId="0" borderId="37" xfId="0" applyFont="1" applyBorder="1" applyAlignment="1">
      <alignment horizontal="left" wrapText="1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49" fontId="10" fillId="0" borderId="46" xfId="0" applyNumberFormat="1" applyFont="1" applyBorder="1" applyAlignment="1">
      <alignment horizontal="left" wrapText="1"/>
    </xf>
    <xf numFmtId="49" fontId="10" fillId="0" borderId="47" xfId="0" applyNumberFormat="1" applyFont="1" applyBorder="1" applyAlignment="1">
      <alignment horizontal="left"/>
    </xf>
    <xf numFmtId="49" fontId="10" fillId="0" borderId="48" xfId="0" applyNumberFormat="1" applyFont="1" applyBorder="1" applyAlignment="1">
      <alignment horizontal="left"/>
    </xf>
  </cellXfs>
  <cellStyles count="2">
    <cellStyle name="Normal" xfId="0" builtinId="0"/>
    <cellStyle name="Vírgula" xfId="1" builtinId="3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FFFF"/>
      <color rgb="FFFF99FF"/>
      <color rgb="FFFF00FF"/>
      <color rgb="FF9D1379"/>
      <color rgb="FF0000FF"/>
      <color rgb="FF13A90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workbookViewId="0">
      <selection activeCell="A31" sqref="A31"/>
    </sheetView>
  </sheetViews>
  <sheetFormatPr defaultRowHeight="15" x14ac:dyDescent="0.25"/>
  <cols>
    <col min="1" max="1" width="76" bestFit="1" customWidth="1"/>
    <col min="2" max="2" width="14.85546875" bestFit="1" customWidth="1"/>
    <col min="3" max="3" width="23.85546875" bestFit="1" customWidth="1"/>
    <col min="4" max="4" width="18" bestFit="1" customWidth="1"/>
    <col min="5" max="5" width="36.5703125" bestFit="1" customWidth="1"/>
    <col min="6" max="6" width="24.85546875" customWidth="1"/>
    <col min="7" max="7" width="25" bestFit="1" customWidth="1"/>
    <col min="8" max="8" width="9.42578125" bestFit="1" customWidth="1"/>
    <col min="9" max="9" width="9.85546875" bestFit="1" customWidth="1"/>
    <col min="10" max="10" width="9.5703125" bestFit="1" customWidth="1"/>
    <col min="12" max="12" width="8.42578125" bestFit="1" customWidth="1"/>
    <col min="13" max="13" width="33.42578125" bestFit="1" customWidth="1"/>
    <col min="14" max="14" width="33" bestFit="1" customWidth="1"/>
    <col min="15" max="15" width="29.42578125" bestFit="1" customWidth="1"/>
    <col min="16" max="16" width="28.85546875" bestFit="1" customWidth="1"/>
    <col min="17" max="17" width="29.7109375" bestFit="1" customWidth="1"/>
    <col min="18" max="18" width="35.28515625" bestFit="1" customWidth="1"/>
    <col min="19" max="19" width="35.42578125" bestFit="1" customWidth="1"/>
    <col min="20" max="20" width="128.42578125" bestFit="1" customWidth="1"/>
    <col min="21" max="21" width="21" bestFit="1" customWidth="1"/>
    <col min="22" max="22" width="26.42578125" bestFit="1" customWidth="1"/>
    <col min="23" max="23" width="27.28515625" bestFit="1" customWidth="1"/>
    <col min="24" max="24" width="31.85546875" bestFit="1" customWidth="1"/>
    <col min="25" max="25" width="31.5703125" bestFit="1" customWidth="1"/>
    <col min="26" max="26" width="181.7109375" bestFit="1" customWidth="1"/>
    <col min="27" max="27" width="29.28515625" bestFit="1" customWidth="1"/>
    <col min="28" max="28" width="26.7109375" bestFit="1" customWidth="1"/>
    <col min="29" max="29" width="181.28515625" bestFit="1" customWidth="1"/>
    <col min="30" max="30" width="39.42578125" bestFit="1" customWidth="1"/>
  </cols>
  <sheetData>
    <row r="1" spans="1:30" ht="17.25" customHeight="1" x14ac:dyDescent="0.25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1" t="s">
        <v>10</v>
      </c>
      <c r="L1" s="61" t="s">
        <v>11</v>
      </c>
      <c r="M1" s="61" t="s">
        <v>12</v>
      </c>
      <c r="N1" s="61" t="s">
        <v>13</v>
      </c>
      <c r="O1" s="61" t="s">
        <v>14</v>
      </c>
      <c r="P1" s="61" t="s">
        <v>15</v>
      </c>
      <c r="Q1" s="61" t="s">
        <v>16</v>
      </c>
      <c r="R1" s="61" t="s">
        <v>17</v>
      </c>
      <c r="S1" s="61" t="s">
        <v>18</v>
      </c>
      <c r="T1" s="61" t="s">
        <v>19</v>
      </c>
      <c r="U1" s="61" t="s">
        <v>20</v>
      </c>
      <c r="V1" s="61" t="s">
        <v>21</v>
      </c>
      <c r="W1" s="61" t="s">
        <v>22</v>
      </c>
      <c r="X1" s="61" t="s">
        <v>23</v>
      </c>
      <c r="Y1" s="61" t="s">
        <v>24</v>
      </c>
      <c r="Z1" s="61" t="s">
        <v>25</v>
      </c>
      <c r="AA1" s="61" t="s">
        <v>26</v>
      </c>
      <c r="AB1" s="61" t="s">
        <v>27</v>
      </c>
      <c r="AC1" s="61" t="s">
        <v>28</v>
      </c>
      <c r="AD1" s="62" t="s">
        <v>29</v>
      </c>
    </row>
    <row r="2" spans="1:30" ht="17.25" customHeight="1" x14ac:dyDescent="0.25">
      <c r="A2" s="2" t="s">
        <v>30</v>
      </c>
      <c r="B2" s="2" t="s">
        <v>31</v>
      </c>
      <c r="C2" s="2" t="s">
        <v>32</v>
      </c>
      <c r="D2" s="2" t="s">
        <v>33</v>
      </c>
      <c r="E2" s="2" t="s">
        <v>34</v>
      </c>
      <c r="F2" s="2" t="s">
        <v>35</v>
      </c>
      <c r="G2" s="2">
        <v>520</v>
      </c>
      <c r="H2" s="2">
        <v>495</v>
      </c>
      <c r="I2" s="2">
        <v>798</v>
      </c>
      <c r="J2" s="2">
        <v>274</v>
      </c>
      <c r="K2" s="28">
        <v>17027</v>
      </c>
      <c r="L2" s="28">
        <v>4573</v>
      </c>
      <c r="M2" s="2">
        <v>16.690000000000001</v>
      </c>
      <c r="N2" s="28">
        <v>1558.69</v>
      </c>
      <c r="O2" s="2">
        <v>0.35</v>
      </c>
      <c r="P2" s="2">
        <v>126.43</v>
      </c>
      <c r="Q2" s="2" t="s">
        <v>36</v>
      </c>
      <c r="R2" s="2">
        <v>5</v>
      </c>
      <c r="S2" s="2">
        <v>0.74</v>
      </c>
      <c r="T2" s="2" t="s">
        <v>37</v>
      </c>
      <c r="U2" s="2" t="s">
        <v>38</v>
      </c>
      <c r="V2" s="2">
        <v>10</v>
      </c>
      <c r="W2" s="2">
        <v>9</v>
      </c>
      <c r="X2" s="2">
        <v>1.6</v>
      </c>
      <c r="Y2" s="2">
        <v>7</v>
      </c>
      <c r="Z2" s="2" t="s">
        <v>39</v>
      </c>
      <c r="AA2" s="28">
        <v>253367.31</v>
      </c>
      <c r="AB2" s="28">
        <v>36195.33</v>
      </c>
      <c r="AC2" s="2" t="s">
        <v>40</v>
      </c>
      <c r="AD2" s="63" t="s">
        <v>41</v>
      </c>
    </row>
    <row r="3" spans="1:30" ht="15.75" thickBot="1" x14ac:dyDescent="0.3"/>
    <row r="4" spans="1:30" ht="15.75" thickBot="1" x14ac:dyDescent="0.3">
      <c r="A4" s="123" t="s">
        <v>235</v>
      </c>
      <c r="B4" s="124"/>
      <c r="C4" s="191"/>
      <c r="D4" s="192"/>
      <c r="E4" s="125" t="s">
        <v>236</v>
      </c>
    </row>
    <row r="5" spans="1:30" ht="30.75" thickBot="1" x14ac:dyDescent="0.3">
      <c r="A5" s="64" t="s">
        <v>237</v>
      </c>
      <c r="B5" s="193" t="str">
        <f>A2</f>
        <v>Reservatório da UHE Itumbiara, situado no rio Paranaíba</v>
      </c>
      <c r="C5" s="193"/>
      <c r="D5" s="193"/>
      <c r="E5" s="65" t="s">
        <v>238</v>
      </c>
      <c r="F5" s="66" t="s">
        <v>239</v>
      </c>
      <c r="G5" s="67" t="s">
        <v>240</v>
      </c>
      <c r="H5" s="68" t="s">
        <v>241</v>
      </c>
    </row>
    <row r="6" spans="1:30" ht="15.75" thickTop="1" x14ac:dyDescent="0.25">
      <c r="A6" s="69" t="s">
        <v>242</v>
      </c>
      <c r="B6" s="194" t="str">
        <f>D2</f>
        <v>Rio Paranaíba</v>
      </c>
      <c r="C6" s="194"/>
      <c r="D6" s="194"/>
      <c r="E6" s="158" t="s">
        <v>243</v>
      </c>
      <c r="F6" s="159">
        <f>B40</f>
        <v>36195.363481339089</v>
      </c>
      <c r="G6" s="72">
        <f ca="1">Usuários!AH300</f>
        <v>733</v>
      </c>
      <c r="H6" s="73">
        <f ca="1">F6-G6</f>
        <v>35462.363481339089</v>
      </c>
    </row>
    <row r="7" spans="1:30" x14ac:dyDescent="0.25">
      <c r="A7" s="69" t="s">
        <v>244</v>
      </c>
      <c r="B7" s="4" t="str">
        <f>E2</f>
        <v>Paraná</v>
      </c>
      <c r="C7" s="5"/>
      <c r="D7" s="4"/>
      <c r="E7" s="160" t="s">
        <v>245</v>
      </c>
      <c r="F7" s="161">
        <f>B42</f>
        <v>57912.581570142545</v>
      </c>
      <c r="G7" s="76">
        <f ca="1">Usuários!AI300</f>
        <v>1003.44705</v>
      </c>
      <c r="H7" s="77">
        <f t="shared" ref="H7:H8" ca="1" si="0">F7-G7</f>
        <v>56909.134520142543</v>
      </c>
    </row>
    <row r="8" spans="1:30" ht="15.75" thickBot="1" x14ac:dyDescent="0.3">
      <c r="A8" s="78" t="s">
        <v>246</v>
      </c>
      <c r="B8" s="6" t="s">
        <v>247</v>
      </c>
      <c r="C8" s="7" t="s">
        <v>248</v>
      </c>
      <c r="D8" s="7" t="s">
        <v>249</v>
      </c>
      <c r="E8" s="162" t="s">
        <v>250</v>
      </c>
      <c r="F8" s="163">
        <f>B35</f>
        <v>253367.54436937362</v>
      </c>
      <c r="G8" s="80">
        <f ca="1">Usuários!AJ300</f>
        <v>7343.8</v>
      </c>
      <c r="H8" s="81">
        <f t="shared" ca="1" si="0"/>
        <v>246023.74436937363</v>
      </c>
    </row>
    <row r="9" spans="1:30" x14ac:dyDescent="0.25">
      <c r="A9" s="69" t="s">
        <v>251</v>
      </c>
      <c r="B9" s="9"/>
      <c r="C9" s="10"/>
      <c r="D9" s="11"/>
      <c r="H9" s="82"/>
    </row>
    <row r="10" spans="1:30" ht="15.75" thickBot="1" x14ac:dyDescent="0.3">
      <c r="A10" s="147" t="s">
        <v>252</v>
      </c>
      <c r="B10" s="129">
        <f>G2</f>
        <v>520</v>
      </c>
      <c r="C10" s="129">
        <f>I2</f>
        <v>798</v>
      </c>
      <c r="D10" s="130">
        <f>K2</f>
        <v>17027</v>
      </c>
      <c r="H10" s="82"/>
    </row>
    <row r="11" spans="1:30" ht="15.75" thickBot="1" x14ac:dyDescent="0.3">
      <c r="A11" s="147" t="s">
        <v>253</v>
      </c>
      <c r="B11" s="131">
        <f>H2</f>
        <v>495</v>
      </c>
      <c r="C11" s="129">
        <f>J2</f>
        <v>274</v>
      </c>
      <c r="D11" s="130">
        <f>L2</f>
        <v>4573</v>
      </c>
      <c r="E11" s="125" t="s">
        <v>254</v>
      </c>
    </row>
    <row r="12" spans="1:30" ht="15.75" thickBot="1" x14ac:dyDescent="0.3">
      <c r="A12" s="83" t="s">
        <v>255</v>
      </c>
      <c r="B12" s="12"/>
      <c r="C12" s="13"/>
      <c r="D12" s="14"/>
      <c r="E12" s="65" t="s">
        <v>238</v>
      </c>
      <c r="F12" s="66" t="s">
        <v>256</v>
      </c>
      <c r="G12" s="67" t="s">
        <v>257</v>
      </c>
      <c r="H12" s="68" t="s">
        <v>241</v>
      </c>
    </row>
    <row r="13" spans="1:30" ht="15.75" thickTop="1" x14ac:dyDescent="0.25">
      <c r="A13" s="148" t="s">
        <v>258</v>
      </c>
      <c r="B13" s="133">
        <f>N2</f>
        <v>1558.69</v>
      </c>
      <c r="C13" s="84" t="s">
        <v>259</v>
      </c>
      <c r="D13" s="85"/>
      <c r="E13" s="70" t="s">
        <v>243</v>
      </c>
      <c r="F13" s="71">
        <f ca="1">H6</f>
        <v>35462.363481339089</v>
      </c>
      <c r="G13" s="72">
        <f>Usuários!AK300</f>
        <v>133</v>
      </c>
      <c r="H13" s="73">
        <f ca="1">F13-G13</f>
        <v>35329.363481339089</v>
      </c>
    </row>
    <row r="14" spans="1:30" x14ac:dyDescent="0.25">
      <c r="A14" s="195" t="s">
        <v>260</v>
      </c>
      <c r="B14" s="136">
        <f>(((D10*1000000)/B13)/86400)/365</f>
        <v>0.34639513187841048</v>
      </c>
      <c r="C14" s="86" t="s">
        <v>261</v>
      </c>
      <c r="D14" s="87"/>
      <c r="E14" s="74" t="s">
        <v>245</v>
      </c>
      <c r="F14" s="75">
        <f ca="1">H7</f>
        <v>56909.134520142543</v>
      </c>
      <c r="G14" s="76">
        <f>Usuários!AL300</f>
        <v>0</v>
      </c>
      <c r="H14" s="77">
        <f t="shared" ref="H14:H15" ca="1" si="1">F14-G14</f>
        <v>56909.134520142543</v>
      </c>
    </row>
    <row r="15" spans="1:30" ht="15.75" thickBot="1" x14ac:dyDescent="0.3">
      <c r="A15" s="196"/>
      <c r="B15" s="137">
        <f>(((D10*1000000)/B13)/86400)</f>
        <v>126.43422313561982</v>
      </c>
      <c r="C15" s="88" t="s">
        <v>262</v>
      </c>
      <c r="D15" s="87"/>
      <c r="E15" s="8" t="s">
        <v>250</v>
      </c>
      <c r="F15" s="79">
        <f ca="1">H8</f>
        <v>246023.74436937363</v>
      </c>
      <c r="G15" s="80">
        <f>Usuários!AM300</f>
        <v>474.5</v>
      </c>
      <c r="H15" s="81">
        <f t="shared" ca="1" si="1"/>
        <v>245549.24436937363</v>
      </c>
    </row>
    <row r="16" spans="1:30" x14ac:dyDescent="0.25">
      <c r="A16" s="149" t="s">
        <v>263</v>
      </c>
      <c r="B16" s="138">
        <f>1/B14</f>
        <v>2.8868765983438069</v>
      </c>
      <c r="C16" s="89" t="s">
        <v>264</v>
      </c>
      <c r="D16" s="87"/>
      <c r="H16" s="82"/>
    </row>
    <row r="17" spans="1:8" ht="15.75" thickBot="1" x14ac:dyDescent="0.3">
      <c r="A17" s="150" t="s">
        <v>265</v>
      </c>
      <c r="B17" s="139">
        <f>D11/C11</f>
        <v>16.689781021897812</v>
      </c>
      <c r="C17" s="90" t="s">
        <v>266</v>
      </c>
      <c r="D17" s="91" t="s">
        <v>267</v>
      </c>
      <c r="H17" s="82"/>
    </row>
    <row r="18" spans="1:8" x14ac:dyDescent="0.25">
      <c r="A18" s="92"/>
      <c r="B18" s="93"/>
      <c r="C18" s="4"/>
      <c r="D18" s="4"/>
    </row>
    <row r="19" spans="1:8" ht="15.75" thickBot="1" x14ac:dyDescent="0.3">
      <c r="A19" s="94"/>
      <c r="B19" s="93"/>
      <c r="C19" s="4"/>
      <c r="D19" s="95"/>
    </row>
    <row r="20" spans="1:8" ht="19.5" thickBot="1" x14ac:dyDescent="0.35">
      <c r="A20" s="123" t="s">
        <v>268</v>
      </c>
      <c r="B20" s="126"/>
      <c r="C20" s="126"/>
      <c r="D20" s="127"/>
      <c r="F20" s="188" t="s">
        <v>315</v>
      </c>
    </row>
    <row r="21" spans="1:8" x14ac:dyDescent="0.25">
      <c r="A21" s="151" t="s">
        <v>269</v>
      </c>
      <c r="B21" s="152" t="s">
        <v>38</v>
      </c>
      <c r="C21" s="15"/>
      <c r="D21" s="96"/>
      <c r="F21" s="132" t="s">
        <v>321</v>
      </c>
    </row>
    <row r="22" spans="1:8" x14ac:dyDescent="0.25">
      <c r="A22" s="153" t="s">
        <v>270</v>
      </c>
      <c r="B22" s="141">
        <v>10</v>
      </c>
      <c r="C22" s="84" t="s">
        <v>271</v>
      </c>
      <c r="D22" s="96"/>
      <c r="F22" s="134" t="s">
        <v>322</v>
      </c>
    </row>
    <row r="23" spans="1:8" x14ac:dyDescent="0.25">
      <c r="A23" s="153" t="s">
        <v>272</v>
      </c>
      <c r="B23" s="141">
        <v>9</v>
      </c>
      <c r="C23" s="84" t="s">
        <v>273</v>
      </c>
      <c r="D23" s="96"/>
      <c r="F23" s="135" t="s">
        <v>323</v>
      </c>
    </row>
    <row r="24" spans="1:8" x14ac:dyDescent="0.25">
      <c r="A24" s="153" t="s">
        <v>274</v>
      </c>
      <c r="B24" s="141">
        <v>1.6</v>
      </c>
      <c r="C24" s="98" t="s">
        <v>275</v>
      </c>
      <c r="D24" s="96"/>
      <c r="F24" s="140" t="s">
        <v>324</v>
      </c>
    </row>
    <row r="25" spans="1:8" x14ac:dyDescent="0.25">
      <c r="A25" s="154" t="s">
        <v>276</v>
      </c>
      <c r="B25" s="142">
        <f>B24*B22-B23</f>
        <v>7</v>
      </c>
      <c r="C25" s="99" t="s">
        <v>273</v>
      </c>
      <c r="D25" s="100" t="s">
        <v>277</v>
      </c>
    </row>
    <row r="26" spans="1:8" ht="15.75" thickBot="1" x14ac:dyDescent="0.3">
      <c r="A26" s="197" t="s">
        <v>278</v>
      </c>
      <c r="B26" s="198"/>
      <c r="C26" s="198"/>
      <c r="D26" s="199"/>
    </row>
    <row r="27" spans="1:8" ht="15.75" thickBot="1" x14ac:dyDescent="0.3">
      <c r="A27" s="4"/>
    </row>
    <row r="28" spans="1:8" ht="15.75" thickBot="1" x14ac:dyDescent="0.3">
      <c r="A28" s="123" t="s">
        <v>279</v>
      </c>
      <c r="B28" s="126"/>
      <c r="C28" s="126"/>
      <c r="D28" s="127"/>
    </row>
    <row r="29" spans="1:8" ht="15.75" thickBot="1" x14ac:dyDescent="0.3">
      <c r="A29" s="128" t="s">
        <v>280</v>
      </c>
      <c r="B29" s="126"/>
      <c r="C29" s="126"/>
      <c r="D29" s="127"/>
    </row>
    <row r="30" spans="1:8" x14ac:dyDescent="0.25">
      <c r="A30" s="164" t="s">
        <v>281</v>
      </c>
      <c r="B30" s="143">
        <v>5</v>
      </c>
      <c r="C30" s="101" t="s">
        <v>282</v>
      </c>
      <c r="D30" s="102"/>
    </row>
    <row r="31" spans="1:8" x14ac:dyDescent="0.25">
      <c r="A31" s="165" t="s">
        <v>283</v>
      </c>
      <c r="B31" s="144">
        <f>D11</f>
        <v>4573</v>
      </c>
      <c r="C31" s="84" t="s">
        <v>284</v>
      </c>
      <c r="D31" s="103"/>
    </row>
    <row r="32" spans="1:8" x14ac:dyDescent="0.25">
      <c r="A32" s="154" t="s">
        <v>285</v>
      </c>
      <c r="B32" s="145">
        <f>B14</f>
        <v>0.34639513187841048</v>
      </c>
      <c r="C32" s="84" t="s">
        <v>261</v>
      </c>
      <c r="D32" s="105"/>
    </row>
    <row r="33" spans="1:4" x14ac:dyDescent="0.25">
      <c r="A33" s="154" t="s">
        <v>286</v>
      </c>
      <c r="B33" s="145">
        <f>0.761*(1-EXP(-0.0282*(B32 * 365)))</f>
        <v>0.73947557653674734</v>
      </c>
      <c r="C33" s="84"/>
      <c r="D33" s="16" t="s">
        <v>287</v>
      </c>
    </row>
    <row r="34" spans="1:4" x14ac:dyDescent="0.25">
      <c r="A34" s="97" t="s">
        <v>288</v>
      </c>
      <c r="B34" s="104">
        <f>B16/(1-(1/(1+0.614*(B16^0.491))))</f>
        <v>5.6806398010471995</v>
      </c>
      <c r="C34" s="106"/>
      <c r="D34" s="107" t="s">
        <v>289</v>
      </c>
    </row>
    <row r="35" spans="1:4" x14ac:dyDescent="0.25">
      <c r="A35" s="154" t="s">
        <v>290</v>
      </c>
      <c r="B35" s="146">
        <f>(B30*B31*(1/B32)) / (1-B33)</f>
        <v>253367.54436937362</v>
      </c>
      <c r="C35" s="99" t="s">
        <v>291</v>
      </c>
      <c r="D35" s="100" t="s">
        <v>292</v>
      </c>
    </row>
    <row r="36" spans="1:4" x14ac:dyDescent="0.25">
      <c r="A36" s="200" t="s">
        <v>293</v>
      </c>
      <c r="B36" s="201"/>
      <c r="C36" s="201"/>
      <c r="D36" s="202"/>
    </row>
    <row r="37" spans="1:4" x14ac:dyDescent="0.25">
      <c r="A37" s="109" t="s">
        <v>294</v>
      </c>
      <c r="B37" s="110"/>
      <c r="C37" s="111"/>
      <c r="D37" s="105"/>
    </row>
    <row r="38" spans="1:4" ht="15.75" thickBot="1" x14ac:dyDescent="0.3">
      <c r="A38" s="109"/>
      <c r="B38" s="110"/>
      <c r="C38" s="111"/>
      <c r="D38" s="105"/>
    </row>
    <row r="39" spans="1:4" ht="15.75" thickBot="1" x14ac:dyDescent="0.3">
      <c r="A39" s="128" t="s">
        <v>295</v>
      </c>
      <c r="B39" s="126"/>
      <c r="C39" s="126"/>
      <c r="D39" s="127"/>
    </row>
    <row r="40" spans="1:4" x14ac:dyDescent="0.25">
      <c r="A40" s="189" t="s">
        <v>296</v>
      </c>
      <c r="B40" s="155">
        <f>B35/B25</f>
        <v>36195.363481339089</v>
      </c>
      <c r="C40" s="112" t="s">
        <v>297</v>
      </c>
      <c r="D40" s="105" t="s">
        <v>298</v>
      </c>
    </row>
    <row r="41" spans="1:4" x14ac:dyDescent="0.25">
      <c r="A41" s="190"/>
      <c r="B41" s="156">
        <f>B40*1000</f>
        <v>36195363.48133909</v>
      </c>
      <c r="C41" s="84" t="s">
        <v>291</v>
      </c>
      <c r="D41" s="105"/>
    </row>
    <row r="42" spans="1:4" x14ac:dyDescent="0.25">
      <c r="A42" s="157" t="s">
        <v>299</v>
      </c>
      <c r="B42" s="146">
        <f>B40*B24</f>
        <v>57912.581570142545</v>
      </c>
      <c r="C42" s="99" t="s">
        <v>297</v>
      </c>
      <c r="D42" s="114" t="s">
        <v>300</v>
      </c>
    </row>
    <row r="43" spans="1:4" x14ac:dyDescent="0.25">
      <c r="A43" s="115" t="s">
        <v>301</v>
      </c>
      <c r="B43" s="116">
        <f>C12*10^6 * 1%</f>
        <v>0</v>
      </c>
      <c r="C43" s="117" t="s">
        <v>302</v>
      </c>
      <c r="D43" s="118"/>
    </row>
    <row r="44" spans="1:4" x14ac:dyDescent="0.25">
      <c r="A44" s="113" t="s">
        <v>303</v>
      </c>
      <c r="B44" s="108">
        <f>B43*0.2</f>
        <v>0</v>
      </c>
      <c r="C44" s="119" t="s">
        <v>302</v>
      </c>
      <c r="D44" s="118"/>
    </row>
    <row r="45" spans="1:4" ht="15.75" thickBot="1" x14ac:dyDescent="0.3">
      <c r="A45" s="120" t="s">
        <v>304</v>
      </c>
      <c r="B45" s="121"/>
      <c r="C45" s="121"/>
      <c r="D45" s="122"/>
    </row>
  </sheetData>
  <mergeCells count="7">
    <mergeCell ref="A40:A41"/>
    <mergeCell ref="C4:D4"/>
    <mergeCell ref="B5:D5"/>
    <mergeCell ref="B6:D6"/>
    <mergeCell ref="A14:A15"/>
    <mergeCell ref="A26:D26"/>
    <mergeCell ref="A36:D36"/>
  </mergeCells>
  <conditionalFormatting sqref="H6:H8">
    <cfRule type="cellIs" dxfId="1" priority="2" operator="lessThan">
      <formula>0</formula>
    </cfRule>
  </conditionalFormatting>
  <conditionalFormatting sqref="H13:H15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00"/>
  <sheetViews>
    <sheetView workbookViewId="0">
      <pane ySplit="1" topLeftCell="A2" activePane="bottomLeft" state="frozen"/>
      <selection activeCell="AC1" sqref="AC1"/>
      <selection pane="bottomLeft" activeCell="A2" sqref="A2"/>
    </sheetView>
  </sheetViews>
  <sheetFormatPr defaultRowHeight="15" x14ac:dyDescent="0.25"/>
  <cols>
    <col min="1" max="1" width="4" bestFit="1" customWidth="1"/>
    <col min="2" max="2" width="20.42578125" style="22" bestFit="1" customWidth="1"/>
    <col min="3" max="4" width="20.42578125" style="56" customWidth="1"/>
    <col min="5" max="5" width="47" style="22" bestFit="1" customWidth="1"/>
    <col min="6" max="6" width="18" style="22" bestFit="1" customWidth="1"/>
    <col min="7" max="7" width="51.42578125" style="22" bestFit="1" customWidth="1"/>
    <col min="8" max="8" width="24.5703125" style="22" bestFit="1" customWidth="1"/>
    <col min="9" max="9" width="4" style="22" bestFit="1" customWidth="1"/>
    <col min="10" max="10" width="20.42578125" style="22" bestFit="1" customWidth="1"/>
    <col min="11" max="11" width="18.5703125" style="22" bestFit="1" customWidth="1"/>
    <col min="12" max="12" width="17" style="49" bestFit="1" customWidth="1"/>
    <col min="13" max="13" width="17" style="56" customWidth="1"/>
    <col min="14" max="14" width="16.140625" style="49" bestFit="1" customWidth="1"/>
    <col min="15" max="15" width="17.85546875" style="50" bestFit="1" customWidth="1"/>
    <col min="16" max="16" width="23.140625" style="49" bestFit="1" customWidth="1"/>
    <col min="17" max="17" width="23.42578125" style="49" bestFit="1" customWidth="1"/>
    <col min="18" max="18" width="20.7109375" style="22" bestFit="1" customWidth="1"/>
    <col min="19" max="20" width="3" style="22" bestFit="1" customWidth="1"/>
    <col min="21" max="21" width="6" style="22" bestFit="1" customWidth="1"/>
    <col min="22" max="22" width="8.5703125" style="22" bestFit="1" customWidth="1"/>
    <col min="23" max="24" width="3" style="22" bestFit="1" customWidth="1"/>
    <col min="25" max="25" width="6" style="22" bestFit="1" customWidth="1"/>
    <col min="26" max="26" width="28.140625" style="22" bestFit="1" customWidth="1"/>
    <col min="27" max="27" width="44.140625" style="22" bestFit="1" customWidth="1"/>
    <col min="28" max="28" width="12.5703125" style="22" bestFit="1" customWidth="1"/>
    <col min="29" max="29" width="54.5703125" style="22" bestFit="1" customWidth="1"/>
    <col min="30" max="30" width="12.140625" style="22" bestFit="1" customWidth="1"/>
    <col min="31" max="31" width="5.85546875" style="22" bestFit="1" customWidth="1"/>
    <col min="32" max="32" width="19" bestFit="1" customWidth="1"/>
    <col min="33" max="33" width="20.7109375" bestFit="1" customWidth="1"/>
    <col min="34" max="34" width="24.42578125" style="29" bestFit="1" customWidth="1"/>
    <col min="35" max="35" width="21.140625" style="29" bestFit="1" customWidth="1"/>
    <col min="36" max="36" width="16.140625" style="32" bestFit="1" customWidth="1"/>
    <col min="37" max="37" width="28.85546875" style="29" bestFit="1" customWidth="1"/>
    <col min="38" max="38" width="25.7109375" style="29" bestFit="1" customWidth="1"/>
    <col min="39" max="39" width="20.42578125" style="36" bestFit="1" customWidth="1"/>
    <col min="40" max="40" width="16.28515625" style="22" bestFit="1" customWidth="1"/>
    <col min="41" max="41" width="19.7109375" style="22" bestFit="1" customWidth="1"/>
    <col min="42" max="42" width="113.28515625" style="51" bestFit="1" customWidth="1"/>
    <col min="43" max="16384" width="9.140625" style="22"/>
  </cols>
  <sheetData>
    <row r="1" spans="1:43" x14ac:dyDescent="0.25">
      <c r="A1" s="17" t="s">
        <v>305</v>
      </c>
      <c r="B1" s="19" t="s">
        <v>42</v>
      </c>
      <c r="C1" s="52" t="s">
        <v>313</v>
      </c>
      <c r="D1" s="52" t="s">
        <v>314</v>
      </c>
      <c r="E1" s="19" t="s">
        <v>43</v>
      </c>
      <c r="F1" s="19" t="s">
        <v>44</v>
      </c>
      <c r="G1" s="19" t="s">
        <v>45</v>
      </c>
      <c r="H1" s="19" t="s">
        <v>46</v>
      </c>
      <c r="I1" s="19" t="s">
        <v>47</v>
      </c>
      <c r="J1" s="19" t="s">
        <v>48</v>
      </c>
      <c r="K1" s="19" t="s">
        <v>49</v>
      </c>
      <c r="L1" s="37" t="s">
        <v>50</v>
      </c>
      <c r="M1" s="52" t="s">
        <v>269</v>
      </c>
      <c r="N1" s="37" t="s">
        <v>51</v>
      </c>
      <c r="O1" s="38" t="s">
        <v>52</v>
      </c>
      <c r="P1" s="37" t="s">
        <v>53</v>
      </c>
      <c r="Q1" s="37" t="s">
        <v>54</v>
      </c>
      <c r="R1" s="19" t="s">
        <v>55</v>
      </c>
      <c r="S1" s="19" t="s">
        <v>56</v>
      </c>
      <c r="T1" s="19" t="s">
        <v>57</v>
      </c>
      <c r="U1" s="19" t="s">
        <v>58</v>
      </c>
      <c r="V1" s="19" t="s">
        <v>59</v>
      </c>
      <c r="W1" s="19" t="s">
        <v>56</v>
      </c>
      <c r="X1" s="19" t="s">
        <v>57</v>
      </c>
      <c r="Y1" s="19" t="s">
        <v>58</v>
      </c>
      <c r="Z1" s="19" t="s">
        <v>202</v>
      </c>
      <c r="AA1" s="19" t="s">
        <v>60</v>
      </c>
      <c r="AB1" s="19" t="s">
        <v>61</v>
      </c>
      <c r="AC1" s="19" t="s">
        <v>62</v>
      </c>
      <c r="AD1" s="19" t="s">
        <v>63</v>
      </c>
      <c r="AE1" s="19" t="s">
        <v>64</v>
      </c>
      <c r="AF1" s="23" t="s">
        <v>306</v>
      </c>
      <c r="AG1" s="23" t="s">
        <v>65</v>
      </c>
      <c r="AH1" s="27" t="s">
        <v>307</v>
      </c>
      <c r="AI1" s="27" t="s">
        <v>308</v>
      </c>
      <c r="AJ1" s="30" t="s">
        <v>309</v>
      </c>
      <c r="AK1" s="27" t="s">
        <v>310</v>
      </c>
      <c r="AL1" s="27" t="s">
        <v>311</v>
      </c>
      <c r="AM1" s="33" t="s">
        <v>312</v>
      </c>
      <c r="AN1" s="19" t="s">
        <v>66</v>
      </c>
      <c r="AO1" s="19" t="s">
        <v>67</v>
      </c>
      <c r="AP1" s="39" t="s">
        <v>29</v>
      </c>
      <c r="AQ1" s="40"/>
    </row>
    <row r="2" spans="1:43" x14ac:dyDescent="0.25">
      <c r="A2" s="2">
        <v>1</v>
      </c>
      <c r="B2" s="41" t="s">
        <v>68</v>
      </c>
      <c r="C2" s="53" t="s">
        <v>318</v>
      </c>
      <c r="D2" s="54">
        <v>42031</v>
      </c>
      <c r="E2" s="41" t="s">
        <v>69</v>
      </c>
      <c r="F2" s="41" t="s">
        <v>70</v>
      </c>
      <c r="G2" s="41" t="s">
        <v>30</v>
      </c>
      <c r="H2" s="41" t="s">
        <v>71</v>
      </c>
      <c r="I2" s="41" t="s">
        <v>72</v>
      </c>
      <c r="J2" s="41" t="s">
        <v>73</v>
      </c>
      <c r="K2" s="20">
        <v>0.64</v>
      </c>
      <c r="L2" s="42">
        <v>1200</v>
      </c>
      <c r="M2" s="57" t="s">
        <v>38</v>
      </c>
      <c r="N2" s="42">
        <v>133</v>
      </c>
      <c r="O2" s="43">
        <v>1.3</v>
      </c>
      <c r="P2" s="42">
        <v>821.26</v>
      </c>
      <c r="Q2" s="42"/>
      <c r="R2" s="20">
        <v>0.8</v>
      </c>
      <c r="S2" s="20">
        <v>18</v>
      </c>
      <c r="T2" s="20">
        <v>22</v>
      </c>
      <c r="U2" s="20">
        <v>39.03</v>
      </c>
      <c r="V2" s="20" t="s">
        <v>74</v>
      </c>
      <c r="W2" s="20">
        <v>48</v>
      </c>
      <c r="X2" s="20">
        <v>51</v>
      </c>
      <c r="Y2" s="20">
        <v>12.48</v>
      </c>
      <c r="Z2" s="20" t="s">
        <v>205</v>
      </c>
      <c r="AA2" s="41" t="s">
        <v>75</v>
      </c>
      <c r="AB2" s="41" t="s">
        <v>76</v>
      </c>
      <c r="AC2" s="41" t="s">
        <v>320</v>
      </c>
      <c r="AD2" s="44">
        <v>40305</v>
      </c>
      <c r="AE2" s="41">
        <v>5</v>
      </c>
      <c r="AF2" s="24">
        <f>AD2+(AE2*365.25)</f>
        <v>42131.25</v>
      </c>
      <c r="AG2" s="2" t="str">
        <f ca="1">IF(B2="","",IF(AD2="","não se aplica",IF(AF2&lt;TODAY(),IF(AA2="Indeferimento","Indeferida","Vencida/Revogada"),"Vigente")))</f>
        <v>Vencida/Revogada</v>
      </c>
      <c r="AH2" s="28">
        <f ca="1">IF(AG2="Vigente",N2,0)</f>
        <v>0</v>
      </c>
      <c r="AI2" s="28">
        <f ca="1">IF(AG2="Vigente",Q2*365/1000,0)</f>
        <v>0</v>
      </c>
      <c r="AJ2" s="31">
        <f ca="1">IF(AG2="Vigente",O2*365,0)</f>
        <v>0</v>
      </c>
      <c r="AK2" s="28">
        <f>IF(AO2="Em análise",N2,0)</f>
        <v>133</v>
      </c>
      <c r="AL2" s="28">
        <f>IF(AO2="Em análise",Q2,0)</f>
        <v>0</v>
      </c>
      <c r="AM2" s="34">
        <f>IF(AO2="Em análise",O2*365,0)</f>
        <v>474.5</v>
      </c>
      <c r="AN2" s="41"/>
      <c r="AO2" s="41" t="s">
        <v>316</v>
      </c>
      <c r="AP2" s="45" t="s">
        <v>196</v>
      </c>
    </row>
    <row r="3" spans="1:43" x14ac:dyDescent="0.25">
      <c r="A3" s="2">
        <v>2</v>
      </c>
      <c r="B3" s="41" t="s">
        <v>78</v>
      </c>
      <c r="C3" s="53" t="s">
        <v>319</v>
      </c>
      <c r="D3" s="54">
        <v>42032</v>
      </c>
      <c r="E3" s="41" t="s">
        <v>79</v>
      </c>
      <c r="F3" s="41" t="s">
        <v>80</v>
      </c>
      <c r="G3" s="41" t="s">
        <v>30</v>
      </c>
      <c r="H3" s="41" t="s">
        <v>71</v>
      </c>
      <c r="I3" s="41" t="s">
        <v>72</v>
      </c>
      <c r="J3" s="41" t="s">
        <v>197</v>
      </c>
      <c r="K3" s="20">
        <v>0.64</v>
      </c>
      <c r="L3" s="42">
        <v>1200</v>
      </c>
      <c r="M3" s="57"/>
      <c r="N3" s="42">
        <v>133</v>
      </c>
      <c r="O3" s="43">
        <v>1.3</v>
      </c>
      <c r="P3" s="42">
        <v>821.26</v>
      </c>
      <c r="Q3" s="42"/>
      <c r="R3" s="20">
        <v>0.8</v>
      </c>
      <c r="S3" s="20">
        <v>18</v>
      </c>
      <c r="T3" s="20">
        <v>22</v>
      </c>
      <c r="U3" s="20">
        <v>44.56</v>
      </c>
      <c r="V3" s="20" t="s">
        <v>74</v>
      </c>
      <c r="W3" s="20">
        <v>48</v>
      </c>
      <c r="X3" s="20">
        <v>51</v>
      </c>
      <c r="Y3" s="20">
        <v>12.42</v>
      </c>
      <c r="Z3" s="20" t="s">
        <v>205</v>
      </c>
      <c r="AA3" s="41" t="s">
        <v>75</v>
      </c>
      <c r="AB3" s="41" t="s">
        <v>81</v>
      </c>
      <c r="AC3" s="41" t="s">
        <v>82</v>
      </c>
      <c r="AD3" s="44">
        <v>40305</v>
      </c>
      <c r="AE3" s="41">
        <v>5</v>
      </c>
      <c r="AF3" s="24">
        <f t="shared" ref="AF3:AF66" si="0">AD3+(AE3*365.25)</f>
        <v>42131.25</v>
      </c>
      <c r="AG3" s="2" t="str">
        <f t="shared" ref="AG3:AG66" ca="1" si="1">IF(B3="","",IF(AD3="","não se aplica",IF(AF3&lt;TODAY(),IF(AA3="Indeferimento","Indeferida","Vencida/Revogada"),"Vigente")))</f>
        <v>Vencida/Revogada</v>
      </c>
      <c r="AH3" s="28">
        <f t="shared" ref="AH3:AH66" ca="1" si="2">IF(AG3="Vigente",N3,0)</f>
        <v>0</v>
      </c>
      <c r="AI3" s="28">
        <f t="shared" ref="AI3:AI66" ca="1" si="3">IF(AG3="Vigente",Q3*365/1000,0)</f>
        <v>0</v>
      </c>
      <c r="AJ3" s="31">
        <f t="shared" ref="AJ3:AJ66" ca="1" si="4">IF(AG3="Vigente",O3*365,0)</f>
        <v>0</v>
      </c>
      <c r="AK3" s="28">
        <f t="shared" ref="AK3:AK66" si="5">IF(AO3="Em análise",N3,0)</f>
        <v>0</v>
      </c>
      <c r="AL3" s="28">
        <f t="shared" ref="AL3:AL66" si="6">IF(AO3="Em análise",Q3,0)</f>
        <v>0</v>
      </c>
      <c r="AM3" s="34">
        <f t="shared" ref="AM3:AM66" si="7">IF(AO3="Em análise",O3*365,0)</f>
        <v>0</v>
      </c>
      <c r="AN3" s="41"/>
      <c r="AO3" s="41" t="s">
        <v>317</v>
      </c>
      <c r="AP3" s="45" t="s">
        <v>198</v>
      </c>
    </row>
    <row r="4" spans="1:43" x14ac:dyDescent="0.25">
      <c r="A4" s="2">
        <v>3</v>
      </c>
      <c r="B4" s="41" t="s">
        <v>83</v>
      </c>
      <c r="C4" s="53"/>
      <c r="D4" s="54"/>
      <c r="E4" s="41" t="s">
        <v>84</v>
      </c>
      <c r="F4" s="41" t="s">
        <v>85</v>
      </c>
      <c r="G4" s="41" t="s">
        <v>30</v>
      </c>
      <c r="H4" s="41" t="s">
        <v>86</v>
      </c>
      <c r="I4" s="41" t="s">
        <v>87</v>
      </c>
      <c r="J4" s="41" t="s">
        <v>88</v>
      </c>
      <c r="K4" s="20">
        <v>0.72</v>
      </c>
      <c r="L4" s="42">
        <v>900</v>
      </c>
      <c r="M4" s="57"/>
      <c r="N4" s="42">
        <v>194</v>
      </c>
      <c r="O4" s="43">
        <v>1.47</v>
      </c>
      <c r="P4" s="42"/>
      <c r="Q4" s="42">
        <v>861.21</v>
      </c>
      <c r="R4" s="20">
        <v>0.7</v>
      </c>
      <c r="S4" s="20">
        <v>18</v>
      </c>
      <c r="T4" s="20">
        <v>9</v>
      </c>
      <c r="U4" s="20">
        <v>59</v>
      </c>
      <c r="V4" s="20" t="s">
        <v>74</v>
      </c>
      <c r="W4" s="20">
        <v>48</v>
      </c>
      <c r="X4" s="20">
        <v>43</v>
      </c>
      <c r="Y4" s="20">
        <v>2</v>
      </c>
      <c r="Z4" s="20"/>
      <c r="AA4" s="41" t="s">
        <v>89</v>
      </c>
      <c r="AB4" s="41" t="s">
        <v>90</v>
      </c>
      <c r="AC4" s="41" t="s">
        <v>91</v>
      </c>
      <c r="AD4" s="44">
        <v>41463</v>
      </c>
      <c r="AE4" s="41">
        <v>3</v>
      </c>
      <c r="AF4" s="24">
        <f>AD4+(AE4*365.25)</f>
        <v>42558.75</v>
      </c>
      <c r="AG4" s="2" t="str">
        <f t="shared" ca="1" si="1"/>
        <v>Vencida/Revogada</v>
      </c>
      <c r="AH4" s="28">
        <f t="shared" ca="1" si="2"/>
        <v>0</v>
      </c>
      <c r="AI4" s="28">
        <f t="shared" ca="1" si="3"/>
        <v>0</v>
      </c>
      <c r="AJ4" s="31">
        <f t="shared" ca="1" si="4"/>
        <v>0</v>
      </c>
      <c r="AK4" s="28">
        <f t="shared" si="5"/>
        <v>0</v>
      </c>
      <c r="AL4" s="28">
        <f t="shared" si="6"/>
        <v>0</v>
      </c>
      <c r="AM4" s="34">
        <f t="shared" si="7"/>
        <v>0</v>
      </c>
      <c r="AN4" s="41"/>
      <c r="AO4" s="41" t="s">
        <v>77</v>
      </c>
      <c r="AP4" s="45" t="s">
        <v>92</v>
      </c>
    </row>
    <row r="5" spans="1:43" x14ac:dyDescent="0.25">
      <c r="A5" s="2">
        <v>4</v>
      </c>
      <c r="B5" s="41" t="s">
        <v>83</v>
      </c>
      <c r="C5" s="53"/>
      <c r="D5" s="54"/>
      <c r="E5" s="41" t="s">
        <v>84</v>
      </c>
      <c r="F5" s="41" t="s">
        <v>85</v>
      </c>
      <c r="G5" s="41" t="s">
        <v>30</v>
      </c>
      <c r="H5" s="41" t="s">
        <v>93</v>
      </c>
      <c r="I5" s="41" t="s">
        <v>87</v>
      </c>
      <c r="J5" s="41" t="s">
        <v>94</v>
      </c>
      <c r="K5" s="20">
        <v>5.34</v>
      </c>
      <c r="L5" s="42">
        <v>4500</v>
      </c>
      <c r="M5" s="57"/>
      <c r="N5" s="42">
        <v>937</v>
      </c>
      <c r="O5" s="43">
        <v>24.95</v>
      </c>
      <c r="P5" s="42">
        <v>6236.69</v>
      </c>
      <c r="Q5" s="42">
        <v>4159.5</v>
      </c>
      <c r="R5" s="20">
        <v>0.8</v>
      </c>
      <c r="S5" s="20">
        <v>18</v>
      </c>
      <c r="T5" s="20">
        <v>9</v>
      </c>
      <c r="U5" s="20">
        <v>42</v>
      </c>
      <c r="V5" s="20" t="s">
        <v>74</v>
      </c>
      <c r="W5" s="20">
        <v>48</v>
      </c>
      <c r="X5" s="20">
        <v>44</v>
      </c>
      <c r="Y5" s="20">
        <v>10</v>
      </c>
      <c r="Z5" s="20"/>
      <c r="AA5" s="41" t="s">
        <v>89</v>
      </c>
      <c r="AB5" s="41" t="s">
        <v>95</v>
      </c>
      <c r="AC5" s="41" t="s">
        <v>96</v>
      </c>
      <c r="AD5" s="44">
        <v>42026</v>
      </c>
      <c r="AE5" s="41">
        <v>3</v>
      </c>
      <c r="AF5" s="24">
        <f t="shared" si="0"/>
        <v>43121.75</v>
      </c>
      <c r="AG5" s="2" t="str">
        <f t="shared" ca="1" si="1"/>
        <v>Vencida/Revogada</v>
      </c>
      <c r="AH5" s="28">
        <f t="shared" ca="1" si="2"/>
        <v>0</v>
      </c>
      <c r="AI5" s="28">
        <f t="shared" ca="1" si="3"/>
        <v>0</v>
      </c>
      <c r="AJ5" s="31">
        <f t="shared" ca="1" si="4"/>
        <v>0</v>
      </c>
      <c r="AK5" s="28">
        <f t="shared" si="5"/>
        <v>0</v>
      </c>
      <c r="AL5" s="28">
        <f t="shared" si="6"/>
        <v>0</v>
      </c>
      <c r="AM5" s="34">
        <f t="shared" si="7"/>
        <v>0</v>
      </c>
      <c r="AN5" s="41"/>
      <c r="AO5" s="41" t="s">
        <v>77</v>
      </c>
      <c r="AP5" s="45" t="s">
        <v>97</v>
      </c>
    </row>
    <row r="6" spans="1:43" x14ac:dyDescent="0.25">
      <c r="A6" s="2">
        <v>5</v>
      </c>
      <c r="B6" s="41" t="s">
        <v>83</v>
      </c>
      <c r="C6" s="53"/>
      <c r="D6" s="54"/>
      <c r="E6" s="41" t="s">
        <v>84</v>
      </c>
      <c r="F6" s="41" t="s">
        <v>85</v>
      </c>
      <c r="G6" s="41" t="s">
        <v>30</v>
      </c>
      <c r="H6" s="41" t="s">
        <v>93</v>
      </c>
      <c r="I6" s="41" t="s">
        <v>87</v>
      </c>
      <c r="J6" s="41" t="s">
        <v>98</v>
      </c>
      <c r="K6" s="20">
        <v>0.96</v>
      </c>
      <c r="L6" s="42">
        <v>1200</v>
      </c>
      <c r="M6" s="57"/>
      <c r="N6" s="42">
        <v>360</v>
      </c>
      <c r="O6" s="43">
        <v>4.4400000000000004</v>
      </c>
      <c r="P6" s="42">
        <v>2458.48</v>
      </c>
      <c r="Q6" s="42">
        <v>1598.1</v>
      </c>
      <c r="R6" s="20">
        <v>0.8</v>
      </c>
      <c r="S6" s="20">
        <v>18</v>
      </c>
      <c r="T6" s="20">
        <v>11</v>
      </c>
      <c r="U6" s="20">
        <v>57.47</v>
      </c>
      <c r="V6" s="20" t="s">
        <v>74</v>
      </c>
      <c r="W6" s="20">
        <v>48</v>
      </c>
      <c r="X6" s="20">
        <v>48</v>
      </c>
      <c r="Y6" s="20">
        <v>1.66</v>
      </c>
      <c r="Z6" s="20"/>
      <c r="AA6" s="41" t="s">
        <v>75</v>
      </c>
      <c r="AB6" s="41" t="s">
        <v>99</v>
      </c>
      <c r="AC6" s="41" t="s">
        <v>100</v>
      </c>
      <c r="AD6" s="44">
        <v>42026</v>
      </c>
      <c r="AE6" s="41">
        <v>3</v>
      </c>
      <c r="AF6" s="24">
        <f t="shared" si="0"/>
        <v>43121.75</v>
      </c>
      <c r="AG6" s="2" t="str">
        <f t="shared" ca="1" si="1"/>
        <v>Vencida/Revogada</v>
      </c>
      <c r="AH6" s="28">
        <f t="shared" ca="1" si="2"/>
        <v>0</v>
      </c>
      <c r="AI6" s="28">
        <f t="shared" ca="1" si="3"/>
        <v>0</v>
      </c>
      <c r="AJ6" s="31">
        <f t="shared" ca="1" si="4"/>
        <v>0</v>
      </c>
      <c r="AK6" s="28">
        <f t="shared" si="5"/>
        <v>0</v>
      </c>
      <c r="AL6" s="28">
        <f t="shared" si="6"/>
        <v>0</v>
      </c>
      <c r="AM6" s="34">
        <f t="shared" si="7"/>
        <v>0</v>
      </c>
      <c r="AN6" s="41"/>
      <c r="AO6" s="41" t="s">
        <v>77</v>
      </c>
      <c r="AP6" s="45" t="s">
        <v>101</v>
      </c>
    </row>
    <row r="7" spans="1:43" x14ac:dyDescent="0.25">
      <c r="A7" s="2">
        <v>6</v>
      </c>
      <c r="B7" s="41" t="s">
        <v>102</v>
      </c>
      <c r="C7" s="53"/>
      <c r="D7" s="54"/>
      <c r="E7" s="41" t="s">
        <v>103</v>
      </c>
      <c r="F7" s="41" t="s">
        <v>104</v>
      </c>
      <c r="G7" s="41" t="s">
        <v>30</v>
      </c>
      <c r="H7" s="41" t="s">
        <v>71</v>
      </c>
      <c r="I7" s="41" t="s">
        <v>72</v>
      </c>
      <c r="J7" s="41" t="s">
        <v>105</v>
      </c>
      <c r="K7" s="20">
        <v>0.73</v>
      </c>
      <c r="L7" s="42">
        <v>1000</v>
      </c>
      <c r="M7" s="57"/>
      <c r="N7" s="42">
        <v>133</v>
      </c>
      <c r="O7" s="43">
        <v>1.32</v>
      </c>
      <c r="P7" s="42">
        <v>830.14</v>
      </c>
      <c r="Q7" s="42">
        <v>555.67999999999995</v>
      </c>
      <c r="R7" s="20">
        <v>0.8</v>
      </c>
      <c r="S7" s="20">
        <v>18</v>
      </c>
      <c r="T7" s="20">
        <v>22</v>
      </c>
      <c r="U7" s="20">
        <v>4.46</v>
      </c>
      <c r="V7" s="20" t="s">
        <v>74</v>
      </c>
      <c r="W7" s="20">
        <v>48</v>
      </c>
      <c r="X7" s="20">
        <v>51</v>
      </c>
      <c r="Y7" s="20">
        <v>44.71</v>
      </c>
      <c r="Z7" s="20"/>
      <c r="AA7" s="41" t="s">
        <v>75</v>
      </c>
      <c r="AB7" s="41" t="s">
        <v>106</v>
      </c>
      <c r="AC7" s="41" t="s">
        <v>107</v>
      </c>
      <c r="AD7" s="44">
        <v>42026</v>
      </c>
      <c r="AE7" s="41">
        <v>10</v>
      </c>
      <c r="AF7" s="24">
        <f t="shared" si="0"/>
        <v>45678.5</v>
      </c>
      <c r="AG7" s="2" t="str">
        <f t="shared" ca="1" si="1"/>
        <v>Vigente</v>
      </c>
      <c r="AH7" s="28">
        <f t="shared" ca="1" si="2"/>
        <v>133</v>
      </c>
      <c r="AI7" s="28">
        <f t="shared" ca="1" si="3"/>
        <v>202.82319999999999</v>
      </c>
      <c r="AJ7" s="31">
        <f t="shared" ca="1" si="4"/>
        <v>481.8</v>
      </c>
      <c r="AK7" s="28">
        <f t="shared" si="5"/>
        <v>0</v>
      </c>
      <c r="AL7" s="28">
        <f t="shared" si="6"/>
        <v>0</v>
      </c>
      <c r="AM7" s="34">
        <f t="shared" si="7"/>
        <v>0</v>
      </c>
      <c r="AN7" s="41"/>
      <c r="AO7" s="41" t="s">
        <v>77</v>
      </c>
      <c r="AP7" s="45" t="s">
        <v>108</v>
      </c>
    </row>
    <row r="8" spans="1:43" x14ac:dyDescent="0.25">
      <c r="A8" s="2">
        <v>7</v>
      </c>
      <c r="B8" s="41" t="s">
        <v>83</v>
      </c>
      <c r="C8" s="53"/>
      <c r="D8" s="54"/>
      <c r="E8" s="41" t="s">
        <v>84</v>
      </c>
      <c r="F8" s="41" t="s">
        <v>85</v>
      </c>
      <c r="G8" s="41" t="s">
        <v>30</v>
      </c>
      <c r="H8" s="41" t="s">
        <v>109</v>
      </c>
      <c r="I8" s="41" t="s">
        <v>87</v>
      </c>
      <c r="J8" s="41" t="s">
        <v>110</v>
      </c>
      <c r="K8" s="20">
        <v>0.5</v>
      </c>
      <c r="L8" s="42">
        <v>1360</v>
      </c>
      <c r="M8" s="57"/>
      <c r="N8" s="42">
        <v>485</v>
      </c>
      <c r="O8" s="43">
        <v>16.13</v>
      </c>
      <c r="P8" s="42">
        <v>3839.59</v>
      </c>
      <c r="Q8" s="42"/>
      <c r="R8" s="20">
        <v>0.8</v>
      </c>
      <c r="S8" s="20">
        <v>18</v>
      </c>
      <c r="T8" s="20">
        <v>21</v>
      </c>
      <c r="U8" s="20">
        <v>32.1</v>
      </c>
      <c r="V8" s="20" t="s">
        <v>74</v>
      </c>
      <c r="W8" s="20">
        <v>49</v>
      </c>
      <c r="X8" s="20">
        <v>3</v>
      </c>
      <c r="Y8" s="20">
        <v>41.46</v>
      </c>
      <c r="Z8" s="20"/>
      <c r="AA8" s="41" t="s">
        <v>75</v>
      </c>
      <c r="AB8" s="41" t="s">
        <v>111</v>
      </c>
      <c r="AC8" s="41" t="s">
        <v>112</v>
      </c>
      <c r="AD8" s="44">
        <v>41866</v>
      </c>
      <c r="AE8" s="41">
        <v>3</v>
      </c>
      <c r="AF8" s="24">
        <f t="shared" si="0"/>
        <v>42961.75</v>
      </c>
      <c r="AG8" s="2" t="str">
        <f t="shared" ca="1" si="1"/>
        <v>Vencida/Revogada</v>
      </c>
      <c r="AH8" s="28">
        <f t="shared" ca="1" si="2"/>
        <v>0</v>
      </c>
      <c r="AI8" s="28">
        <f t="shared" ca="1" si="3"/>
        <v>0</v>
      </c>
      <c r="AJ8" s="31">
        <f t="shared" ca="1" si="4"/>
        <v>0</v>
      </c>
      <c r="AK8" s="28">
        <f t="shared" si="5"/>
        <v>0</v>
      </c>
      <c r="AL8" s="28">
        <f t="shared" si="6"/>
        <v>0</v>
      </c>
      <c r="AM8" s="34">
        <f t="shared" si="7"/>
        <v>0</v>
      </c>
      <c r="AN8" s="41"/>
      <c r="AO8" s="41" t="s">
        <v>77</v>
      </c>
      <c r="AP8" s="45" t="s">
        <v>113</v>
      </c>
    </row>
    <row r="9" spans="1:43" x14ac:dyDescent="0.25">
      <c r="A9" s="2">
        <v>8</v>
      </c>
      <c r="B9" s="41" t="s">
        <v>114</v>
      </c>
      <c r="C9" s="53"/>
      <c r="D9" s="54"/>
      <c r="E9" s="41" t="s">
        <v>115</v>
      </c>
      <c r="F9" s="41" t="s">
        <v>116</v>
      </c>
      <c r="G9" s="41" t="s">
        <v>30</v>
      </c>
      <c r="H9" s="41" t="s">
        <v>86</v>
      </c>
      <c r="I9" s="41" t="s">
        <v>87</v>
      </c>
      <c r="J9" s="41" t="s">
        <v>117</v>
      </c>
      <c r="K9" s="20">
        <v>0.99</v>
      </c>
      <c r="L9" s="42">
        <v>2345</v>
      </c>
      <c r="M9" s="57"/>
      <c r="N9" s="42">
        <v>600</v>
      </c>
      <c r="O9" s="43">
        <v>18.8</v>
      </c>
      <c r="P9" s="42">
        <v>3275.07</v>
      </c>
      <c r="Q9" s="42">
        <v>2193.4899999999998</v>
      </c>
      <c r="R9" s="20">
        <v>1.5</v>
      </c>
      <c r="S9" s="20">
        <v>18</v>
      </c>
      <c r="T9" s="20">
        <v>19</v>
      </c>
      <c r="U9" s="20">
        <v>22.63</v>
      </c>
      <c r="V9" s="20" t="s">
        <v>74</v>
      </c>
      <c r="W9" s="20">
        <v>48</v>
      </c>
      <c r="X9" s="20">
        <v>33</v>
      </c>
      <c r="Y9" s="20">
        <v>13.53</v>
      </c>
      <c r="Z9" s="20"/>
      <c r="AA9" s="41" t="s">
        <v>75</v>
      </c>
      <c r="AB9" s="41" t="s">
        <v>118</v>
      </c>
      <c r="AC9" s="41" t="s">
        <v>119</v>
      </c>
      <c r="AD9" s="44">
        <v>41692</v>
      </c>
      <c r="AE9" s="41">
        <v>10</v>
      </c>
      <c r="AF9" s="24">
        <f t="shared" si="0"/>
        <v>45344.5</v>
      </c>
      <c r="AG9" s="2" t="str">
        <f t="shared" ca="1" si="1"/>
        <v>Vigente</v>
      </c>
      <c r="AH9" s="28">
        <f t="shared" ca="1" si="2"/>
        <v>600</v>
      </c>
      <c r="AI9" s="28">
        <f t="shared" ca="1" si="3"/>
        <v>800.62384999999995</v>
      </c>
      <c r="AJ9" s="31">
        <f t="shared" ca="1" si="4"/>
        <v>6862</v>
      </c>
      <c r="AK9" s="28">
        <f t="shared" si="5"/>
        <v>0</v>
      </c>
      <c r="AL9" s="28">
        <f t="shared" si="6"/>
        <v>0</v>
      </c>
      <c r="AM9" s="34">
        <f t="shared" si="7"/>
        <v>0</v>
      </c>
      <c r="AN9" s="41"/>
      <c r="AO9" s="41" t="s">
        <v>77</v>
      </c>
      <c r="AP9" s="45" t="s">
        <v>120</v>
      </c>
    </row>
    <row r="10" spans="1:43" x14ac:dyDescent="0.25">
      <c r="A10" s="2">
        <v>9</v>
      </c>
      <c r="B10" s="41" t="s">
        <v>121</v>
      </c>
      <c r="C10" s="53"/>
      <c r="D10" s="54"/>
      <c r="E10" s="41" t="s">
        <v>122</v>
      </c>
      <c r="F10" s="41" t="s">
        <v>123</v>
      </c>
      <c r="G10" s="41" t="s">
        <v>30</v>
      </c>
      <c r="H10" s="41" t="s">
        <v>86</v>
      </c>
      <c r="I10" s="41" t="s">
        <v>87</v>
      </c>
      <c r="J10" s="41" t="s">
        <v>124</v>
      </c>
      <c r="K10" s="20">
        <v>0.24</v>
      </c>
      <c r="L10" s="42">
        <v>3600</v>
      </c>
      <c r="M10" s="57"/>
      <c r="N10" s="42">
        <v>900</v>
      </c>
      <c r="O10" s="43">
        <v>35.25</v>
      </c>
      <c r="P10" s="42"/>
      <c r="Q10" s="42">
        <v>3760.27</v>
      </c>
      <c r="R10" s="20">
        <v>1.5</v>
      </c>
      <c r="S10" s="20">
        <v>18</v>
      </c>
      <c r="T10" s="20">
        <v>20</v>
      </c>
      <c r="U10" s="20">
        <v>3.2</v>
      </c>
      <c r="V10" s="20" t="s">
        <v>74</v>
      </c>
      <c r="W10" s="20">
        <v>48</v>
      </c>
      <c r="X10" s="20">
        <v>33</v>
      </c>
      <c r="Y10" s="20">
        <v>13.2</v>
      </c>
      <c r="Z10" s="20"/>
      <c r="AA10" s="41" t="s">
        <v>75</v>
      </c>
      <c r="AB10" s="41" t="s">
        <v>125</v>
      </c>
      <c r="AC10" s="41" t="s">
        <v>126</v>
      </c>
      <c r="AD10" s="44">
        <v>40637</v>
      </c>
      <c r="AE10" s="41">
        <v>5</v>
      </c>
      <c r="AF10" s="24">
        <f t="shared" si="0"/>
        <v>42463.25</v>
      </c>
      <c r="AG10" s="2" t="str">
        <f t="shared" ca="1" si="1"/>
        <v>Vencida/Revogada</v>
      </c>
      <c r="AH10" s="28">
        <f t="shared" ca="1" si="2"/>
        <v>0</v>
      </c>
      <c r="AI10" s="28">
        <f t="shared" ca="1" si="3"/>
        <v>0</v>
      </c>
      <c r="AJ10" s="31">
        <f t="shared" ca="1" si="4"/>
        <v>0</v>
      </c>
      <c r="AK10" s="28">
        <f t="shared" si="5"/>
        <v>0</v>
      </c>
      <c r="AL10" s="28">
        <f t="shared" si="6"/>
        <v>0</v>
      </c>
      <c r="AM10" s="34">
        <f t="shared" si="7"/>
        <v>0</v>
      </c>
      <c r="AN10" s="41"/>
      <c r="AO10" s="41" t="s">
        <v>77</v>
      </c>
      <c r="AP10" s="45"/>
    </row>
    <row r="11" spans="1:43" x14ac:dyDescent="0.25">
      <c r="A11" s="2">
        <v>10</v>
      </c>
      <c r="B11" s="41" t="s">
        <v>127</v>
      </c>
      <c r="C11" s="53"/>
      <c r="D11" s="54"/>
      <c r="E11" s="41" t="s">
        <v>128</v>
      </c>
      <c r="F11" s="41" t="s">
        <v>129</v>
      </c>
      <c r="G11" s="41" t="s">
        <v>30</v>
      </c>
      <c r="H11" s="41" t="s">
        <v>86</v>
      </c>
      <c r="I11" s="41" t="s">
        <v>87</v>
      </c>
      <c r="J11" s="41" t="s">
        <v>130</v>
      </c>
      <c r="K11" s="20">
        <v>4.18</v>
      </c>
      <c r="L11" s="42">
        <v>3600</v>
      </c>
      <c r="M11" s="57"/>
      <c r="N11" s="42">
        <v>900</v>
      </c>
      <c r="O11" s="43">
        <v>8.93</v>
      </c>
      <c r="P11" s="42"/>
      <c r="Q11" s="42">
        <v>3760.27</v>
      </c>
      <c r="R11" s="20">
        <v>0.8</v>
      </c>
      <c r="S11" s="20">
        <v>18</v>
      </c>
      <c r="T11" s="20">
        <v>19</v>
      </c>
      <c r="U11" s="20">
        <v>36.6</v>
      </c>
      <c r="V11" s="20" t="s">
        <v>74</v>
      </c>
      <c r="W11" s="20">
        <v>48</v>
      </c>
      <c r="X11" s="20">
        <v>33</v>
      </c>
      <c r="Y11" s="20">
        <v>21.9</v>
      </c>
      <c r="Z11" s="20"/>
      <c r="AA11" s="41" t="s">
        <v>75</v>
      </c>
      <c r="AB11" s="41" t="s">
        <v>131</v>
      </c>
      <c r="AC11" s="41" t="s">
        <v>132</v>
      </c>
      <c r="AD11" s="44">
        <v>40801</v>
      </c>
      <c r="AE11" s="41">
        <v>5</v>
      </c>
      <c r="AF11" s="24">
        <f t="shared" si="0"/>
        <v>42627.25</v>
      </c>
      <c r="AG11" s="2" t="str">
        <f t="shared" ca="1" si="1"/>
        <v>Vencida/Revogada</v>
      </c>
      <c r="AH11" s="28">
        <f t="shared" ca="1" si="2"/>
        <v>0</v>
      </c>
      <c r="AI11" s="28">
        <f t="shared" ca="1" si="3"/>
        <v>0</v>
      </c>
      <c r="AJ11" s="31">
        <f t="shared" ca="1" si="4"/>
        <v>0</v>
      </c>
      <c r="AK11" s="28">
        <f t="shared" si="5"/>
        <v>0</v>
      </c>
      <c r="AL11" s="28">
        <f t="shared" si="6"/>
        <v>0</v>
      </c>
      <c r="AM11" s="34">
        <f t="shared" si="7"/>
        <v>0</v>
      </c>
      <c r="AN11" s="41"/>
      <c r="AO11" s="41" t="s">
        <v>77</v>
      </c>
      <c r="AP11" s="45"/>
    </row>
    <row r="12" spans="1:43" x14ac:dyDescent="0.25">
      <c r="A12" s="2">
        <v>11</v>
      </c>
      <c r="B12" s="41" t="s">
        <v>133</v>
      </c>
      <c r="C12" s="53"/>
      <c r="D12" s="54"/>
      <c r="E12" s="41" t="s">
        <v>134</v>
      </c>
      <c r="F12" s="41" t="s">
        <v>135</v>
      </c>
      <c r="G12" s="41" t="s">
        <v>30</v>
      </c>
      <c r="H12" s="41" t="s">
        <v>71</v>
      </c>
      <c r="I12" s="41" t="s">
        <v>72</v>
      </c>
      <c r="J12" s="41" t="s">
        <v>136</v>
      </c>
      <c r="K12" s="20">
        <v>0.64</v>
      </c>
      <c r="L12" s="42">
        <v>1200</v>
      </c>
      <c r="M12" s="57"/>
      <c r="N12" s="42">
        <v>192</v>
      </c>
      <c r="O12" s="43">
        <v>1.91</v>
      </c>
      <c r="P12" s="42"/>
      <c r="Q12" s="42">
        <v>802.19</v>
      </c>
      <c r="R12" s="20">
        <v>0.8</v>
      </c>
      <c r="S12" s="20">
        <v>18</v>
      </c>
      <c r="T12" s="20">
        <v>24</v>
      </c>
      <c r="U12" s="20">
        <v>40.22</v>
      </c>
      <c r="V12" s="20" t="s">
        <v>74</v>
      </c>
      <c r="W12" s="20">
        <v>48</v>
      </c>
      <c r="X12" s="20">
        <v>50</v>
      </c>
      <c r="Y12" s="20">
        <v>48.98</v>
      </c>
      <c r="Z12" s="20"/>
      <c r="AA12" s="41" t="s">
        <v>75</v>
      </c>
      <c r="AB12" s="41" t="s">
        <v>137</v>
      </c>
      <c r="AC12" s="41" t="s">
        <v>138</v>
      </c>
      <c r="AD12" s="44">
        <v>40801</v>
      </c>
      <c r="AE12" s="41">
        <v>5</v>
      </c>
      <c r="AF12" s="24">
        <f t="shared" si="0"/>
        <v>42627.25</v>
      </c>
      <c r="AG12" s="2" t="str">
        <f t="shared" ca="1" si="1"/>
        <v>Vencida/Revogada</v>
      </c>
      <c r="AH12" s="28">
        <f t="shared" ca="1" si="2"/>
        <v>0</v>
      </c>
      <c r="AI12" s="28">
        <f t="shared" ca="1" si="3"/>
        <v>0</v>
      </c>
      <c r="AJ12" s="31">
        <f t="shared" ca="1" si="4"/>
        <v>0</v>
      </c>
      <c r="AK12" s="28">
        <f t="shared" si="5"/>
        <v>0</v>
      </c>
      <c r="AL12" s="28">
        <f t="shared" si="6"/>
        <v>0</v>
      </c>
      <c r="AM12" s="34">
        <f t="shared" si="7"/>
        <v>0</v>
      </c>
      <c r="AN12" s="41"/>
      <c r="AO12" s="41" t="s">
        <v>77</v>
      </c>
      <c r="AP12" s="45"/>
    </row>
    <row r="13" spans="1:43" x14ac:dyDescent="0.25">
      <c r="A13" s="2">
        <v>12</v>
      </c>
      <c r="B13" s="41" t="s">
        <v>83</v>
      </c>
      <c r="C13" s="53"/>
      <c r="D13" s="54"/>
      <c r="E13" s="41" t="s">
        <v>84</v>
      </c>
      <c r="F13" s="41" t="s">
        <v>85</v>
      </c>
      <c r="G13" s="41" t="s">
        <v>30</v>
      </c>
      <c r="H13" s="41" t="s">
        <v>139</v>
      </c>
      <c r="I13" s="41" t="s">
        <v>87</v>
      </c>
      <c r="J13" s="41"/>
      <c r="K13" s="20">
        <v>2.0499999999999998</v>
      </c>
      <c r="L13" s="42">
        <v>5400</v>
      </c>
      <c r="M13" s="57"/>
      <c r="N13" s="42">
        <v>1023.15</v>
      </c>
      <c r="O13" s="43">
        <v>10.15</v>
      </c>
      <c r="P13" s="42"/>
      <c r="Q13" s="42">
        <v>4274.8</v>
      </c>
      <c r="R13" s="20">
        <v>0.8</v>
      </c>
      <c r="S13" s="20">
        <v>18</v>
      </c>
      <c r="T13" s="20">
        <v>18</v>
      </c>
      <c r="U13" s="20">
        <v>32.35</v>
      </c>
      <c r="V13" s="20" t="s">
        <v>74</v>
      </c>
      <c r="W13" s="20">
        <v>48</v>
      </c>
      <c r="X13" s="20">
        <v>51</v>
      </c>
      <c r="Y13" s="20">
        <v>49.24</v>
      </c>
      <c r="Z13" s="20"/>
      <c r="AA13" s="41" t="s">
        <v>89</v>
      </c>
      <c r="AB13" s="41" t="s">
        <v>140</v>
      </c>
      <c r="AC13" s="41" t="s">
        <v>141</v>
      </c>
      <c r="AD13" s="44">
        <v>41095</v>
      </c>
      <c r="AE13" s="41">
        <v>3</v>
      </c>
      <c r="AF13" s="24">
        <f t="shared" si="0"/>
        <v>42190.75</v>
      </c>
      <c r="AG13" s="2" t="str">
        <f t="shared" ca="1" si="1"/>
        <v>Vencida/Revogada</v>
      </c>
      <c r="AH13" s="28">
        <f t="shared" ca="1" si="2"/>
        <v>0</v>
      </c>
      <c r="AI13" s="28">
        <f t="shared" ca="1" si="3"/>
        <v>0</v>
      </c>
      <c r="AJ13" s="31">
        <f t="shared" ca="1" si="4"/>
        <v>0</v>
      </c>
      <c r="AK13" s="28">
        <f t="shared" si="5"/>
        <v>0</v>
      </c>
      <c r="AL13" s="28">
        <f t="shared" si="6"/>
        <v>0</v>
      </c>
      <c r="AM13" s="34">
        <f t="shared" si="7"/>
        <v>0</v>
      </c>
      <c r="AN13" s="41"/>
      <c r="AO13" s="41" t="s">
        <v>77</v>
      </c>
      <c r="AP13" s="45"/>
    </row>
    <row r="14" spans="1:43" x14ac:dyDescent="0.25">
      <c r="A14" s="2">
        <v>13</v>
      </c>
      <c r="B14" s="41" t="s">
        <v>142</v>
      </c>
      <c r="C14" s="53"/>
      <c r="D14" s="54"/>
      <c r="E14" s="41" t="s">
        <v>143</v>
      </c>
      <c r="F14" s="41" t="s">
        <v>144</v>
      </c>
      <c r="G14" s="41" t="s">
        <v>30</v>
      </c>
      <c r="H14" s="41" t="s">
        <v>145</v>
      </c>
      <c r="I14" s="41" t="s">
        <v>146</v>
      </c>
      <c r="J14" s="41" t="s">
        <v>147</v>
      </c>
      <c r="K14" s="20">
        <v>7.7</v>
      </c>
      <c r="L14" s="42">
        <v>12500</v>
      </c>
      <c r="M14" s="57"/>
      <c r="N14" s="42">
        <v>2800</v>
      </c>
      <c r="O14" s="43">
        <v>72</v>
      </c>
      <c r="P14" s="42"/>
      <c r="Q14" s="42">
        <v>14706.16</v>
      </c>
      <c r="R14" s="20">
        <v>0.8</v>
      </c>
      <c r="S14" s="20">
        <v>9</v>
      </c>
      <c r="T14" s="20">
        <v>15</v>
      </c>
      <c r="U14" s="20">
        <v>56</v>
      </c>
      <c r="V14" s="20" t="s">
        <v>74</v>
      </c>
      <c r="W14" s="20">
        <v>38</v>
      </c>
      <c r="X14" s="20">
        <v>14</v>
      </c>
      <c r="Y14" s="20">
        <v>59</v>
      </c>
      <c r="Z14" s="20"/>
      <c r="AA14" s="41" t="s">
        <v>75</v>
      </c>
      <c r="AB14" s="41" t="s">
        <v>148</v>
      </c>
      <c r="AC14" s="41" t="s">
        <v>149</v>
      </c>
      <c r="AD14" s="44">
        <v>41095</v>
      </c>
      <c r="AE14" s="41">
        <v>5</v>
      </c>
      <c r="AF14" s="24">
        <f t="shared" si="0"/>
        <v>42921.25</v>
      </c>
      <c r="AG14" s="2" t="str">
        <f t="shared" ca="1" si="1"/>
        <v>Vencida/Revogada</v>
      </c>
      <c r="AH14" s="28">
        <f t="shared" ca="1" si="2"/>
        <v>0</v>
      </c>
      <c r="AI14" s="28">
        <f t="shared" ca="1" si="3"/>
        <v>0</v>
      </c>
      <c r="AJ14" s="31">
        <f t="shared" ca="1" si="4"/>
        <v>0</v>
      </c>
      <c r="AK14" s="28">
        <f t="shared" si="5"/>
        <v>0</v>
      </c>
      <c r="AL14" s="28">
        <f t="shared" si="6"/>
        <v>0</v>
      </c>
      <c r="AM14" s="34">
        <f t="shared" si="7"/>
        <v>0</v>
      </c>
      <c r="AN14" s="41"/>
      <c r="AO14" s="41" t="s">
        <v>77</v>
      </c>
      <c r="AP14" s="45"/>
    </row>
    <row r="15" spans="1:43" x14ac:dyDescent="0.25">
      <c r="A15" s="2">
        <v>14</v>
      </c>
      <c r="B15" s="41" t="s">
        <v>83</v>
      </c>
      <c r="C15" s="53"/>
      <c r="D15" s="54"/>
      <c r="E15" s="41" t="s">
        <v>84</v>
      </c>
      <c r="F15" s="41" t="s">
        <v>85</v>
      </c>
      <c r="G15" s="41" t="s">
        <v>30</v>
      </c>
      <c r="H15" s="41" t="s">
        <v>86</v>
      </c>
      <c r="I15" s="41" t="s">
        <v>87</v>
      </c>
      <c r="J15" s="41" t="s">
        <v>150</v>
      </c>
      <c r="K15" s="20">
        <v>2.16</v>
      </c>
      <c r="L15" s="42">
        <v>3240</v>
      </c>
      <c r="M15" s="57"/>
      <c r="N15" s="42">
        <v>900</v>
      </c>
      <c r="O15" s="43">
        <v>15.28</v>
      </c>
      <c r="P15" s="42"/>
      <c r="Q15" s="42">
        <v>3642.77</v>
      </c>
      <c r="R15" s="20">
        <v>1</v>
      </c>
      <c r="S15" s="20">
        <v>18</v>
      </c>
      <c r="T15" s="20">
        <v>19</v>
      </c>
      <c r="U15" s="20">
        <v>38.659999999999997</v>
      </c>
      <c r="V15" s="20" t="s">
        <v>74</v>
      </c>
      <c r="W15" s="20">
        <v>48</v>
      </c>
      <c r="X15" s="20">
        <v>33</v>
      </c>
      <c r="Y15" s="20">
        <v>10.74</v>
      </c>
      <c r="Z15" s="20"/>
      <c r="AA15" s="41" t="s">
        <v>89</v>
      </c>
      <c r="AB15" s="41" t="s">
        <v>151</v>
      </c>
      <c r="AC15" s="41" t="s">
        <v>152</v>
      </c>
      <c r="AD15" s="44">
        <v>41463</v>
      </c>
      <c r="AE15" s="41">
        <v>3</v>
      </c>
      <c r="AF15" s="24">
        <f t="shared" si="0"/>
        <v>42558.75</v>
      </c>
      <c r="AG15" s="2" t="str">
        <f t="shared" ca="1" si="1"/>
        <v>Vencida/Revogada</v>
      </c>
      <c r="AH15" s="28">
        <f t="shared" ca="1" si="2"/>
        <v>0</v>
      </c>
      <c r="AI15" s="28">
        <f t="shared" ca="1" si="3"/>
        <v>0</v>
      </c>
      <c r="AJ15" s="31">
        <f t="shared" ca="1" si="4"/>
        <v>0</v>
      </c>
      <c r="AK15" s="28">
        <f t="shared" si="5"/>
        <v>0</v>
      </c>
      <c r="AL15" s="28">
        <f t="shared" si="6"/>
        <v>0</v>
      </c>
      <c r="AM15" s="34">
        <f t="shared" si="7"/>
        <v>0</v>
      </c>
      <c r="AN15" s="41"/>
      <c r="AO15" s="41" t="s">
        <v>77</v>
      </c>
      <c r="AP15" s="45"/>
    </row>
    <row r="16" spans="1:43" x14ac:dyDescent="0.25">
      <c r="A16" s="2">
        <v>15</v>
      </c>
      <c r="B16" s="41" t="s">
        <v>83</v>
      </c>
      <c r="C16" s="53"/>
      <c r="D16" s="54"/>
      <c r="E16" s="41" t="s">
        <v>84</v>
      </c>
      <c r="F16" s="41" t="s">
        <v>85</v>
      </c>
      <c r="G16" s="41" t="s">
        <v>30</v>
      </c>
      <c r="H16" s="41" t="s">
        <v>153</v>
      </c>
      <c r="I16" s="41" t="s">
        <v>87</v>
      </c>
      <c r="J16" s="41" t="s">
        <v>154</v>
      </c>
      <c r="K16" s="20">
        <v>4.8899999999999997</v>
      </c>
      <c r="L16" s="42">
        <v>7290</v>
      </c>
      <c r="M16" s="58"/>
      <c r="N16" s="42">
        <v>1350</v>
      </c>
      <c r="O16" s="43">
        <v>22.91</v>
      </c>
      <c r="P16" s="42"/>
      <c r="Q16" s="42">
        <v>5464.15</v>
      </c>
      <c r="R16" s="20">
        <v>1</v>
      </c>
      <c r="S16" s="20">
        <v>18</v>
      </c>
      <c r="T16" s="20">
        <v>15</v>
      </c>
      <c r="U16" s="20">
        <v>4.28</v>
      </c>
      <c r="V16" s="20" t="s">
        <v>74</v>
      </c>
      <c r="W16" s="20">
        <v>48</v>
      </c>
      <c r="X16" s="20">
        <v>54</v>
      </c>
      <c r="Y16" s="20">
        <v>58.78</v>
      </c>
      <c r="Z16" s="20"/>
      <c r="AA16" s="41" t="s">
        <v>89</v>
      </c>
      <c r="AB16" s="41" t="s">
        <v>155</v>
      </c>
      <c r="AC16" s="41" t="s">
        <v>156</v>
      </c>
      <c r="AD16" s="44">
        <v>41463</v>
      </c>
      <c r="AE16" s="41">
        <v>3</v>
      </c>
      <c r="AF16" s="24">
        <f t="shared" si="0"/>
        <v>42558.75</v>
      </c>
      <c r="AG16" s="2" t="str">
        <f t="shared" ca="1" si="1"/>
        <v>Vencida/Revogada</v>
      </c>
      <c r="AH16" s="28">
        <f t="shared" ca="1" si="2"/>
        <v>0</v>
      </c>
      <c r="AI16" s="28">
        <f t="shared" ca="1" si="3"/>
        <v>0</v>
      </c>
      <c r="AJ16" s="31">
        <f t="shared" ca="1" si="4"/>
        <v>0</v>
      </c>
      <c r="AK16" s="28">
        <f t="shared" si="5"/>
        <v>0</v>
      </c>
      <c r="AL16" s="28">
        <f t="shared" si="6"/>
        <v>0</v>
      </c>
      <c r="AM16" s="34">
        <f t="shared" si="7"/>
        <v>0</v>
      </c>
      <c r="AN16" s="41"/>
      <c r="AO16" s="41" t="s">
        <v>77</v>
      </c>
      <c r="AP16" s="45"/>
    </row>
    <row r="17" spans="1:42" x14ac:dyDescent="0.25">
      <c r="A17" s="2">
        <v>16</v>
      </c>
      <c r="B17" s="41" t="s">
        <v>83</v>
      </c>
      <c r="C17" s="53"/>
      <c r="D17" s="54"/>
      <c r="E17" s="41" t="s">
        <v>84</v>
      </c>
      <c r="F17" s="41" t="s">
        <v>85</v>
      </c>
      <c r="G17" s="41" t="s">
        <v>30</v>
      </c>
      <c r="H17" s="41" t="s">
        <v>109</v>
      </c>
      <c r="I17" s="41" t="s">
        <v>87</v>
      </c>
      <c r="J17" s="41" t="s">
        <v>157</v>
      </c>
      <c r="K17" s="20">
        <v>0.97</v>
      </c>
      <c r="L17" s="42">
        <v>1215</v>
      </c>
      <c r="M17" s="58"/>
      <c r="N17" s="42">
        <v>225</v>
      </c>
      <c r="O17" s="43">
        <v>3.82</v>
      </c>
      <c r="P17" s="42"/>
      <c r="Q17" s="42">
        <v>910.69</v>
      </c>
      <c r="R17" s="20">
        <v>1</v>
      </c>
      <c r="S17" s="20">
        <v>18</v>
      </c>
      <c r="T17" s="20">
        <v>21</v>
      </c>
      <c r="U17" s="20">
        <v>19.12</v>
      </c>
      <c r="V17" s="20" t="s">
        <v>74</v>
      </c>
      <c r="W17" s="20">
        <v>49</v>
      </c>
      <c r="X17" s="20">
        <v>2</v>
      </c>
      <c r="Y17" s="20">
        <v>57.32</v>
      </c>
      <c r="Z17" s="20"/>
      <c r="AA17" s="41" t="s">
        <v>89</v>
      </c>
      <c r="AB17" s="41" t="s">
        <v>158</v>
      </c>
      <c r="AC17" s="41" t="s">
        <v>159</v>
      </c>
      <c r="AD17" s="44">
        <v>41488</v>
      </c>
      <c r="AE17" s="41">
        <v>3</v>
      </c>
      <c r="AF17" s="24">
        <f t="shared" si="0"/>
        <v>42583.75</v>
      </c>
      <c r="AG17" s="2" t="str">
        <f t="shared" ca="1" si="1"/>
        <v>Vencida/Revogada</v>
      </c>
      <c r="AH17" s="28">
        <f t="shared" ca="1" si="2"/>
        <v>0</v>
      </c>
      <c r="AI17" s="28">
        <f t="shared" ca="1" si="3"/>
        <v>0</v>
      </c>
      <c r="AJ17" s="31">
        <f t="shared" ca="1" si="4"/>
        <v>0</v>
      </c>
      <c r="AK17" s="28">
        <f t="shared" si="5"/>
        <v>0</v>
      </c>
      <c r="AL17" s="28">
        <f t="shared" si="6"/>
        <v>0</v>
      </c>
      <c r="AM17" s="34">
        <f t="shared" si="7"/>
        <v>0</v>
      </c>
      <c r="AN17" s="41"/>
      <c r="AO17" s="41" t="s">
        <v>77</v>
      </c>
      <c r="AP17" s="45" t="s">
        <v>160</v>
      </c>
    </row>
    <row r="18" spans="1:42" x14ac:dyDescent="0.25">
      <c r="A18" s="2">
        <v>17</v>
      </c>
      <c r="B18" s="41" t="s">
        <v>83</v>
      </c>
      <c r="C18" s="53"/>
      <c r="D18" s="54"/>
      <c r="E18" s="41" t="s">
        <v>84</v>
      </c>
      <c r="F18" s="41" t="s">
        <v>85</v>
      </c>
      <c r="G18" s="41" t="s">
        <v>30</v>
      </c>
      <c r="H18" s="41" t="s">
        <v>86</v>
      </c>
      <c r="I18" s="41" t="s">
        <v>87</v>
      </c>
      <c r="J18" s="41" t="s">
        <v>161</v>
      </c>
      <c r="K18" s="20">
        <v>1.96</v>
      </c>
      <c r="L18" s="42">
        <v>2916</v>
      </c>
      <c r="M18" s="57"/>
      <c r="N18" s="42">
        <v>720</v>
      </c>
      <c r="O18" s="43">
        <v>12.22</v>
      </c>
      <c r="P18" s="42"/>
      <c r="Q18" s="42">
        <v>2914.21</v>
      </c>
      <c r="R18" s="20">
        <v>1</v>
      </c>
      <c r="S18" s="20">
        <v>18</v>
      </c>
      <c r="T18" s="20">
        <v>19</v>
      </c>
      <c r="U18" s="20">
        <v>30.86</v>
      </c>
      <c r="V18" s="20" t="s">
        <v>74</v>
      </c>
      <c r="W18" s="20">
        <v>48</v>
      </c>
      <c r="X18" s="20">
        <v>34</v>
      </c>
      <c r="Y18" s="20">
        <v>56.17</v>
      </c>
      <c r="Z18" s="20"/>
      <c r="AA18" s="41" t="s">
        <v>89</v>
      </c>
      <c r="AB18" s="41" t="s">
        <v>162</v>
      </c>
      <c r="AC18" s="41" t="s">
        <v>163</v>
      </c>
      <c r="AD18" s="44">
        <v>41569</v>
      </c>
      <c r="AE18" s="41">
        <v>3</v>
      </c>
      <c r="AF18" s="24">
        <f t="shared" si="0"/>
        <v>42664.75</v>
      </c>
      <c r="AG18" s="2" t="str">
        <f t="shared" ca="1" si="1"/>
        <v>Vencida/Revogada</v>
      </c>
      <c r="AH18" s="28">
        <f t="shared" ca="1" si="2"/>
        <v>0</v>
      </c>
      <c r="AI18" s="28">
        <f t="shared" ca="1" si="3"/>
        <v>0</v>
      </c>
      <c r="AJ18" s="31">
        <f t="shared" ca="1" si="4"/>
        <v>0</v>
      </c>
      <c r="AK18" s="28">
        <f t="shared" si="5"/>
        <v>0</v>
      </c>
      <c r="AL18" s="28">
        <f t="shared" si="6"/>
        <v>0</v>
      </c>
      <c r="AM18" s="34">
        <f t="shared" si="7"/>
        <v>0</v>
      </c>
      <c r="AN18" s="41"/>
      <c r="AO18" s="41" t="s">
        <v>77</v>
      </c>
      <c r="AP18" s="45" t="s">
        <v>164</v>
      </c>
    </row>
    <row r="19" spans="1:42" x14ac:dyDescent="0.25">
      <c r="A19" s="2">
        <v>18</v>
      </c>
      <c r="B19" s="41" t="s">
        <v>83</v>
      </c>
      <c r="C19" s="53"/>
      <c r="D19" s="54"/>
      <c r="E19" s="41" t="s">
        <v>84</v>
      </c>
      <c r="F19" s="41" t="s">
        <v>85</v>
      </c>
      <c r="G19" s="41" t="s">
        <v>30</v>
      </c>
      <c r="H19" s="41" t="s">
        <v>86</v>
      </c>
      <c r="I19" s="41" t="s">
        <v>87</v>
      </c>
      <c r="J19" s="41" t="s">
        <v>165</v>
      </c>
      <c r="K19" s="20">
        <v>1.91</v>
      </c>
      <c r="L19" s="42">
        <v>2916</v>
      </c>
      <c r="M19" s="58"/>
      <c r="N19" s="42">
        <v>720</v>
      </c>
      <c r="O19" s="43">
        <v>12.22</v>
      </c>
      <c r="P19" s="42"/>
      <c r="Q19" s="42">
        <v>2914.21</v>
      </c>
      <c r="R19" s="20">
        <v>1</v>
      </c>
      <c r="S19" s="20">
        <v>18</v>
      </c>
      <c r="T19" s="20">
        <v>19</v>
      </c>
      <c r="U19" s="20">
        <v>19.43</v>
      </c>
      <c r="V19" s="20" t="s">
        <v>74</v>
      </c>
      <c r="W19" s="20">
        <v>48</v>
      </c>
      <c r="X19" s="20">
        <v>34</v>
      </c>
      <c r="Y19" s="20">
        <v>41.91</v>
      </c>
      <c r="Z19" s="20"/>
      <c r="AA19" s="41" t="s">
        <v>89</v>
      </c>
      <c r="AB19" s="41" t="s">
        <v>166</v>
      </c>
      <c r="AC19" s="41" t="s">
        <v>167</v>
      </c>
      <c r="AD19" s="44">
        <v>41866</v>
      </c>
      <c r="AE19" s="41">
        <v>3</v>
      </c>
      <c r="AF19" s="24">
        <f t="shared" si="0"/>
        <v>42961.75</v>
      </c>
      <c r="AG19" s="2" t="str">
        <f t="shared" ca="1" si="1"/>
        <v>Vencida/Revogada</v>
      </c>
      <c r="AH19" s="28">
        <f t="shared" ca="1" si="2"/>
        <v>0</v>
      </c>
      <c r="AI19" s="28">
        <f t="shared" ca="1" si="3"/>
        <v>0</v>
      </c>
      <c r="AJ19" s="31">
        <f t="shared" ca="1" si="4"/>
        <v>0</v>
      </c>
      <c r="AK19" s="28">
        <f t="shared" si="5"/>
        <v>0</v>
      </c>
      <c r="AL19" s="28">
        <f t="shared" si="6"/>
        <v>0</v>
      </c>
      <c r="AM19" s="34">
        <f t="shared" si="7"/>
        <v>0</v>
      </c>
      <c r="AN19" s="41"/>
      <c r="AO19" s="41" t="s">
        <v>77</v>
      </c>
      <c r="AP19" s="45" t="s">
        <v>168</v>
      </c>
    </row>
    <row r="20" spans="1:42" x14ac:dyDescent="0.25">
      <c r="A20" s="2">
        <v>19</v>
      </c>
      <c r="B20" s="41" t="s">
        <v>83</v>
      </c>
      <c r="C20" s="53"/>
      <c r="D20" s="54"/>
      <c r="E20" s="41" t="s">
        <v>84</v>
      </c>
      <c r="F20" s="41" t="s">
        <v>85</v>
      </c>
      <c r="G20" s="41" t="s">
        <v>30</v>
      </c>
      <c r="H20" s="41" t="s">
        <v>86</v>
      </c>
      <c r="I20" s="41" t="s">
        <v>87</v>
      </c>
      <c r="J20" s="41" t="s">
        <v>169</v>
      </c>
      <c r="K20" s="20">
        <v>2.3199999999999998</v>
      </c>
      <c r="L20" s="42">
        <v>4500</v>
      </c>
      <c r="M20" s="57"/>
      <c r="N20" s="42">
        <v>720</v>
      </c>
      <c r="O20" s="43">
        <v>12.22</v>
      </c>
      <c r="P20" s="42"/>
      <c r="Q20" s="42">
        <v>2914.21</v>
      </c>
      <c r="R20" s="20">
        <v>1</v>
      </c>
      <c r="S20" s="20">
        <v>18</v>
      </c>
      <c r="T20" s="20">
        <v>20</v>
      </c>
      <c r="U20" s="20">
        <v>13.05</v>
      </c>
      <c r="V20" s="20" t="s">
        <v>74</v>
      </c>
      <c r="W20" s="20">
        <v>48</v>
      </c>
      <c r="X20" s="20">
        <v>33</v>
      </c>
      <c r="Y20" s="20">
        <v>16.809999999999999</v>
      </c>
      <c r="Z20" s="20"/>
      <c r="AA20" s="41" t="s">
        <v>89</v>
      </c>
      <c r="AB20" s="41" t="s">
        <v>170</v>
      </c>
      <c r="AC20" s="41" t="s">
        <v>171</v>
      </c>
      <c r="AD20" s="44">
        <v>41866</v>
      </c>
      <c r="AE20" s="41">
        <v>3</v>
      </c>
      <c r="AF20" s="24">
        <f t="shared" si="0"/>
        <v>42961.75</v>
      </c>
      <c r="AG20" s="2" t="str">
        <f t="shared" ca="1" si="1"/>
        <v>Vencida/Revogada</v>
      </c>
      <c r="AH20" s="28">
        <f t="shared" ca="1" si="2"/>
        <v>0</v>
      </c>
      <c r="AI20" s="28">
        <f t="shared" ca="1" si="3"/>
        <v>0</v>
      </c>
      <c r="AJ20" s="31">
        <f t="shared" ca="1" si="4"/>
        <v>0</v>
      </c>
      <c r="AK20" s="28">
        <f t="shared" si="5"/>
        <v>0</v>
      </c>
      <c r="AL20" s="28">
        <f t="shared" si="6"/>
        <v>0</v>
      </c>
      <c r="AM20" s="34">
        <f t="shared" si="7"/>
        <v>0</v>
      </c>
      <c r="AN20" s="41"/>
      <c r="AO20" s="41" t="s">
        <v>77</v>
      </c>
      <c r="AP20" s="45" t="s">
        <v>168</v>
      </c>
    </row>
    <row r="21" spans="1:42" x14ac:dyDescent="0.25">
      <c r="A21" s="2">
        <v>20</v>
      </c>
      <c r="B21" s="41" t="s">
        <v>83</v>
      </c>
      <c r="C21" s="53"/>
      <c r="D21" s="54"/>
      <c r="E21" s="41" t="s">
        <v>84</v>
      </c>
      <c r="F21" s="41" t="s">
        <v>85</v>
      </c>
      <c r="G21" s="41" t="s">
        <v>30</v>
      </c>
      <c r="H21" s="41" t="s">
        <v>109</v>
      </c>
      <c r="I21" s="41" t="s">
        <v>87</v>
      </c>
      <c r="J21" s="41" t="s">
        <v>172</v>
      </c>
      <c r="K21" s="20">
        <v>4</v>
      </c>
      <c r="L21" s="42">
        <v>1200</v>
      </c>
      <c r="M21" s="57"/>
      <c r="N21" s="42">
        <v>288</v>
      </c>
      <c r="O21" s="43">
        <v>4.8899999999999997</v>
      </c>
      <c r="P21" s="42"/>
      <c r="Q21" s="42">
        <v>1165.68</v>
      </c>
      <c r="R21" s="20">
        <v>1</v>
      </c>
      <c r="S21" s="20">
        <v>18</v>
      </c>
      <c r="T21" s="20">
        <v>21</v>
      </c>
      <c r="U21" s="20">
        <v>43.51</v>
      </c>
      <c r="V21" s="20" t="s">
        <v>74</v>
      </c>
      <c r="W21" s="20">
        <v>49</v>
      </c>
      <c r="X21" s="20">
        <v>3</v>
      </c>
      <c r="Y21" s="20">
        <v>33.67</v>
      </c>
      <c r="Z21" s="20"/>
      <c r="AA21" s="41" t="s">
        <v>89</v>
      </c>
      <c r="AB21" s="41" t="s">
        <v>173</v>
      </c>
      <c r="AC21" s="41" t="s">
        <v>174</v>
      </c>
      <c r="AD21" s="44">
        <v>41866</v>
      </c>
      <c r="AE21" s="41">
        <v>3</v>
      </c>
      <c r="AF21" s="24">
        <f t="shared" si="0"/>
        <v>42961.75</v>
      </c>
      <c r="AG21" s="2" t="str">
        <f t="shared" ca="1" si="1"/>
        <v>Vencida/Revogada</v>
      </c>
      <c r="AH21" s="28">
        <f t="shared" ca="1" si="2"/>
        <v>0</v>
      </c>
      <c r="AI21" s="28">
        <f t="shared" ca="1" si="3"/>
        <v>0</v>
      </c>
      <c r="AJ21" s="31">
        <f t="shared" ca="1" si="4"/>
        <v>0</v>
      </c>
      <c r="AK21" s="28">
        <f t="shared" si="5"/>
        <v>0</v>
      </c>
      <c r="AL21" s="28">
        <f t="shared" si="6"/>
        <v>0</v>
      </c>
      <c r="AM21" s="34">
        <f t="shared" si="7"/>
        <v>0</v>
      </c>
      <c r="AN21" s="41"/>
      <c r="AO21" s="41" t="s">
        <v>77</v>
      </c>
      <c r="AP21" s="45" t="s">
        <v>175</v>
      </c>
    </row>
    <row r="22" spans="1:42" x14ac:dyDescent="0.25">
      <c r="A22" s="2">
        <v>21</v>
      </c>
      <c r="B22" s="41" t="s">
        <v>83</v>
      </c>
      <c r="C22" s="53"/>
      <c r="D22" s="54"/>
      <c r="E22" s="41" t="s">
        <v>84</v>
      </c>
      <c r="F22" s="41" t="s">
        <v>85</v>
      </c>
      <c r="G22" s="41" t="s">
        <v>30</v>
      </c>
      <c r="H22" s="41" t="s">
        <v>86</v>
      </c>
      <c r="I22" s="41" t="s">
        <v>87</v>
      </c>
      <c r="J22" s="41" t="s">
        <v>176</v>
      </c>
      <c r="K22" s="20">
        <v>3.49</v>
      </c>
      <c r="L22" s="42">
        <v>3825</v>
      </c>
      <c r="M22" s="57"/>
      <c r="N22" s="42">
        <v>671.29</v>
      </c>
      <c r="O22" s="43">
        <v>2.63</v>
      </c>
      <c r="P22" s="42"/>
      <c r="Q22" s="42">
        <v>2629.41</v>
      </c>
      <c r="R22" s="20">
        <v>0.7</v>
      </c>
      <c r="S22" s="20">
        <v>48</v>
      </c>
      <c r="T22" s="20">
        <v>33</v>
      </c>
      <c r="U22" s="20">
        <v>8.4</v>
      </c>
      <c r="V22" s="20" t="s">
        <v>74</v>
      </c>
      <c r="W22" s="20">
        <v>18</v>
      </c>
      <c r="X22" s="20">
        <v>19</v>
      </c>
      <c r="Y22" s="20">
        <v>46.3</v>
      </c>
      <c r="Z22" s="20"/>
      <c r="AA22" s="41" t="s">
        <v>89</v>
      </c>
      <c r="AB22" s="41" t="s">
        <v>177</v>
      </c>
      <c r="AC22" s="41" t="s">
        <v>178</v>
      </c>
      <c r="AD22" s="44">
        <v>41866</v>
      </c>
      <c r="AE22" s="41">
        <v>3</v>
      </c>
      <c r="AF22" s="24">
        <f t="shared" si="0"/>
        <v>42961.75</v>
      </c>
      <c r="AG22" s="2" t="str">
        <f t="shared" ca="1" si="1"/>
        <v>Vencida/Revogada</v>
      </c>
      <c r="AH22" s="28">
        <f t="shared" ca="1" si="2"/>
        <v>0</v>
      </c>
      <c r="AI22" s="28">
        <f t="shared" ca="1" si="3"/>
        <v>0</v>
      </c>
      <c r="AJ22" s="31">
        <f t="shared" ca="1" si="4"/>
        <v>0</v>
      </c>
      <c r="AK22" s="28">
        <f t="shared" si="5"/>
        <v>0</v>
      </c>
      <c r="AL22" s="28">
        <f t="shared" si="6"/>
        <v>0</v>
      </c>
      <c r="AM22" s="34">
        <f t="shared" si="7"/>
        <v>0</v>
      </c>
      <c r="AN22" s="41"/>
      <c r="AO22" s="41" t="s">
        <v>77</v>
      </c>
      <c r="AP22" s="45" t="s">
        <v>179</v>
      </c>
    </row>
    <row r="23" spans="1:42" x14ac:dyDescent="0.25">
      <c r="A23" s="2">
        <v>22</v>
      </c>
      <c r="B23" s="41" t="s">
        <v>83</v>
      </c>
      <c r="C23" s="53"/>
      <c r="D23" s="54"/>
      <c r="E23" s="41" t="s">
        <v>84</v>
      </c>
      <c r="F23" s="41" t="s">
        <v>85</v>
      </c>
      <c r="G23" s="41" t="s">
        <v>30</v>
      </c>
      <c r="H23" s="41" t="s">
        <v>86</v>
      </c>
      <c r="I23" s="41" t="s">
        <v>87</v>
      </c>
      <c r="J23" s="41" t="s">
        <v>180</v>
      </c>
      <c r="K23" s="20">
        <v>2.15</v>
      </c>
      <c r="L23" s="42">
        <v>4800</v>
      </c>
      <c r="M23" s="57"/>
      <c r="N23" s="42">
        <v>900</v>
      </c>
      <c r="O23" s="43">
        <v>18.8</v>
      </c>
      <c r="P23" s="42"/>
      <c r="Q23" s="42">
        <v>3995.29</v>
      </c>
      <c r="R23" s="20">
        <v>1</v>
      </c>
      <c r="S23" s="20">
        <v>18</v>
      </c>
      <c r="T23" s="20">
        <v>19</v>
      </c>
      <c r="U23" s="20">
        <v>26.67</v>
      </c>
      <c r="V23" s="20" t="s">
        <v>74</v>
      </c>
      <c r="W23" s="20">
        <v>48</v>
      </c>
      <c r="X23" s="20">
        <v>33</v>
      </c>
      <c r="Y23" s="20">
        <v>28.62</v>
      </c>
      <c r="Z23" s="20"/>
      <c r="AA23" s="41" t="s">
        <v>89</v>
      </c>
      <c r="AB23" s="41" t="s">
        <v>181</v>
      </c>
      <c r="AC23" s="41" t="s">
        <v>182</v>
      </c>
      <c r="AD23" s="44">
        <v>41866</v>
      </c>
      <c r="AE23" s="41">
        <v>3</v>
      </c>
      <c r="AF23" s="24">
        <f t="shared" si="0"/>
        <v>42961.75</v>
      </c>
      <c r="AG23" s="2" t="str">
        <f t="shared" ca="1" si="1"/>
        <v>Vencida/Revogada</v>
      </c>
      <c r="AH23" s="28">
        <f t="shared" ca="1" si="2"/>
        <v>0</v>
      </c>
      <c r="AI23" s="28">
        <f t="shared" ca="1" si="3"/>
        <v>0</v>
      </c>
      <c r="AJ23" s="31">
        <f t="shared" ca="1" si="4"/>
        <v>0</v>
      </c>
      <c r="AK23" s="28">
        <f t="shared" si="5"/>
        <v>0</v>
      </c>
      <c r="AL23" s="28">
        <f t="shared" si="6"/>
        <v>0</v>
      </c>
      <c r="AM23" s="34">
        <f t="shared" si="7"/>
        <v>0</v>
      </c>
      <c r="AN23" s="41"/>
      <c r="AO23" s="41" t="s">
        <v>77</v>
      </c>
      <c r="AP23" s="45" t="s">
        <v>183</v>
      </c>
    </row>
    <row r="24" spans="1:42" x14ac:dyDescent="0.25">
      <c r="A24" s="2">
        <v>23</v>
      </c>
      <c r="B24" s="41" t="s">
        <v>83</v>
      </c>
      <c r="C24" s="53"/>
      <c r="D24" s="54"/>
      <c r="E24" s="41" t="s">
        <v>84</v>
      </c>
      <c r="F24" s="41" t="s">
        <v>85</v>
      </c>
      <c r="G24" s="41" t="s">
        <v>30</v>
      </c>
      <c r="H24" s="41" t="s">
        <v>86</v>
      </c>
      <c r="I24" s="41" t="s">
        <v>87</v>
      </c>
      <c r="J24" s="41" t="s">
        <v>184</v>
      </c>
      <c r="K24" s="20">
        <v>4.5</v>
      </c>
      <c r="L24" s="42">
        <v>7650</v>
      </c>
      <c r="M24" s="57"/>
      <c r="N24" s="42">
        <v>1928.88</v>
      </c>
      <c r="O24" s="43">
        <v>3.02</v>
      </c>
      <c r="P24" s="42"/>
      <c r="Q24" s="42">
        <v>8059.02</v>
      </c>
      <c r="R24" s="20">
        <v>0.6</v>
      </c>
      <c r="S24" s="20">
        <v>18</v>
      </c>
      <c r="T24" s="20">
        <v>18</v>
      </c>
      <c r="U24" s="20">
        <v>28.65</v>
      </c>
      <c r="V24" s="20" t="s">
        <v>74</v>
      </c>
      <c r="W24" s="20">
        <v>48</v>
      </c>
      <c r="X24" s="20">
        <v>51</v>
      </c>
      <c r="Y24" s="20">
        <v>18.93</v>
      </c>
      <c r="Z24" s="20"/>
      <c r="AA24" s="41" t="s">
        <v>89</v>
      </c>
      <c r="AB24" s="41" t="s">
        <v>185</v>
      </c>
      <c r="AC24" s="41" t="s">
        <v>186</v>
      </c>
      <c r="AD24" s="44">
        <v>41866</v>
      </c>
      <c r="AE24" s="41">
        <v>3</v>
      </c>
      <c r="AF24" s="24">
        <f t="shared" si="0"/>
        <v>42961.75</v>
      </c>
      <c r="AG24" s="2" t="str">
        <f t="shared" ca="1" si="1"/>
        <v>Vencida/Revogada</v>
      </c>
      <c r="AH24" s="28">
        <f t="shared" ca="1" si="2"/>
        <v>0</v>
      </c>
      <c r="AI24" s="28">
        <f t="shared" ca="1" si="3"/>
        <v>0</v>
      </c>
      <c r="AJ24" s="31">
        <f t="shared" ca="1" si="4"/>
        <v>0</v>
      </c>
      <c r="AK24" s="28">
        <f t="shared" si="5"/>
        <v>0</v>
      </c>
      <c r="AL24" s="28">
        <f t="shared" si="6"/>
        <v>0</v>
      </c>
      <c r="AM24" s="34">
        <f t="shared" si="7"/>
        <v>0</v>
      </c>
      <c r="AN24" s="41"/>
      <c r="AO24" s="41" t="s">
        <v>77</v>
      </c>
      <c r="AP24" s="45" t="s">
        <v>187</v>
      </c>
    </row>
    <row r="25" spans="1:42" x14ac:dyDescent="0.25">
      <c r="A25" s="2">
        <v>24</v>
      </c>
      <c r="B25" s="41" t="s">
        <v>83</v>
      </c>
      <c r="C25" s="53"/>
      <c r="D25" s="54"/>
      <c r="E25" s="41" t="s">
        <v>84</v>
      </c>
      <c r="F25" s="41" t="s">
        <v>85</v>
      </c>
      <c r="G25" s="41" t="s">
        <v>30</v>
      </c>
      <c r="H25" s="41" t="s">
        <v>109</v>
      </c>
      <c r="I25" s="41" t="s">
        <v>87</v>
      </c>
      <c r="J25" s="41" t="s">
        <v>188</v>
      </c>
      <c r="K25" s="20">
        <v>0.84</v>
      </c>
      <c r="L25" s="42">
        <v>990</v>
      </c>
      <c r="M25" s="58"/>
      <c r="N25" s="42">
        <v>144</v>
      </c>
      <c r="O25" s="43">
        <v>2.63</v>
      </c>
      <c r="P25" s="42"/>
      <c r="Q25" s="42">
        <v>601.64</v>
      </c>
      <c r="R25" s="20">
        <v>1</v>
      </c>
      <c r="S25" s="20">
        <v>18</v>
      </c>
      <c r="T25" s="20">
        <v>19</v>
      </c>
      <c r="U25" s="20">
        <v>52.98</v>
      </c>
      <c r="V25" s="20" t="s">
        <v>74</v>
      </c>
      <c r="W25" s="20">
        <v>49</v>
      </c>
      <c r="X25" s="20">
        <v>3</v>
      </c>
      <c r="Y25" s="20">
        <v>8.1</v>
      </c>
      <c r="Z25" s="20"/>
      <c r="AA25" s="41" t="s">
        <v>89</v>
      </c>
      <c r="AB25" s="41" t="s">
        <v>189</v>
      </c>
      <c r="AC25" s="41" t="s">
        <v>190</v>
      </c>
      <c r="AD25" s="44">
        <v>42026</v>
      </c>
      <c r="AE25" s="41">
        <v>3</v>
      </c>
      <c r="AF25" s="24">
        <f t="shared" si="0"/>
        <v>43121.75</v>
      </c>
      <c r="AG25" s="2" t="str">
        <f t="shared" ca="1" si="1"/>
        <v>Vencida/Revogada</v>
      </c>
      <c r="AH25" s="28">
        <f t="shared" ca="1" si="2"/>
        <v>0</v>
      </c>
      <c r="AI25" s="28">
        <f t="shared" ca="1" si="3"/>
        <v>0</v>
      </c>
      <c r="AJ25" s="31">
        <f t="shared" ca="1" si="4"/>
        <v>0</v>
      </c>
      <c r="AK25" s="28">
        <f t="shared" si="5"/>
        <v>0</v>
      </c>
      <c r="AL25" s="28">
        <f t="shared" si="6"/>
        <v>0</v>
      </c>
      <c r="AM25" s="34">
        <f t="shared" si="7"/>
        <v>0</v>
      </c>
      <c r="AN25" s="41"/>
      <c r="AO25" s="41" t="s">
        <v>77</v>
      </c>
      <c r="AP25" s="45" t="s">
        <v>191</v>
      </c>
    </row>
    <row r="26" spans="1:42" x14ac:dyDescent="0.25">
      <c r="A26" s="2">
        <v>25</v>
      </c>
      <c r="B26" s="41" t="s">
        <v>83</v>
      </c>
      <c r="C26" s="53"/>
      <c r="D26" s="54"/>
      <c r="E26" s="41" t="s">
        <v>84</v>
      </c>
      <c r="F26" s="41" t="s">
        <v>85</v>
      </c>
      <c r="G26" s="41" t="s">
        <v>30</v>
      </c>
      <c r="H26" s="41" t="s">
        <v>109</v>
      </c>
      <c r="I26" s="41" t="s">
        <v>87</v>
      </c>
      <c r="J26" s="41" t="s">
        <v>192</v>
      </c>
      <c r="K26" s="20">
        <v>1.23</v>
      </c>
      <c r="L26" s="42">
        <v>1101.5999999999999</v>
      </c>
      <c r="M26" s="57"/>
      <c r="N26" s="42">
        <v>194.4</v>
      </c>
      <c r="O26" s="43">
        <v>3.55</v>
      </c>
      <c r="P26" s="42"/>
      <c r="Q26" s="42">
        <v>812.22</v>
      </c>
      <c r="R26" s="20">
        <v>1</v>
      </c>
      <c r="S26" s="20">
        <v>18</v>
      </c>
      <c r="T26" s="20">
        <v>18</v>
      </c>
      <c r="U26" s="20">
        <v>29.96</v>
      </c>
      <c r="V26" s="20" t="s">
        <v>74</v>
      </c>
      <c r="W26" s="20">
        <v>49</v>
      </c>
      <c r="X26" s="20">
        <v>1</v>
      </c>
      <c r="Y26" s="20">
        <v>48.68</v>
      </c>
      <c r="Z26" s="20"/>
      <c r="AA26" s="41" t="s">
        <v>89</v>
      </c>
      <c r="AB26" s="41" t="s">
        <v>193</v>
      </c>
      <c r="AC26" s="41" t="s">
        <v>194</v>
      </c>
      <c r="AD26" s="44">
        <v>42026</v>
      </c>
      <c r="AE26" s="41">
        <v>3</v>
      </c>
      <c r="AF26" s="24">
        <f t="shared" si="0"/>
        <v>43121.75</v>
      </c>
      <c r="AG26" s="2" t="str">
        <f t="shared" ca="1" si="1"/>
        <v>Vencida/Revogada</v>
      </c>
      <c r="AH26" s="28">
        <f t="shared" ca="1" si="2"/>
        <v>0</v>
      </c>
      <c r="AI26" s="28">
        <f t="shared" ca="1" si="3"/>
        <v>0</v>
      </c>
      <c r="AJ26" s="31">
        <f t="shared" ca="1" si="4"/>
        <v>0</v>
      </c>
      <c r="AK26" s="28">
        <f t="shared" si="5"/>
        <v>0</v>
      </c>
      <c r="AL26" s="28">
        <f t="shared" si="6"/>
        <v>0</v>
      </c>
      <c r="AM26" s="34">
        <f t="shared" si="7"/>
        <v>0</v>
      </c>
      <c r="AN26" s="41"/>
      <c r="AO26" s="41" t="s">
        <v>77</v>
      </c>
      <c r="AP26" s="45" t="s">
        <v>195</v>
      </c>
    </row>
    <row r="27" spans="1:42" x14ac:dyDescent="0.25">
      <c r="A27" s="2">
        <v>26</v>
      </c>
      <c r="B27" s="41"/>
      <c r="C27" s="53"/>
      <c r="D27" s="54"/>
      <c r="E27" s="41"/>
      <c r="F27" s="41"/>
      <c r="G27" s="41"/>
      <c r="H27" s="41"/>
      <c r="I27" s="41"/>
      <c r="J27" s="41"/>
      <c r="K27" s="20"/>
      <c r="L27" s="42"/>
      <c r="M27" s="58"/>
      <c r="N27" s="42"/>
      <c r="O27" s="43"/>
      <c r="P27" s="42"/>
      <c r="Q27" s="42"/>
      <c r="R27" s="20"/>
      <c r="S27" s="20"/>
      <c r="T27" s="20"/>
      <c r="U27" s="20"/>
      <c r="V27" s="20"/>
      <c r="W27" s="20"/>
      <c r="X27" s="20"/>
      <c r="Y27" s="20"/>
      <c r="Z27" s="20"/>
      <c r="AA27" s="41"/>
      <c r="AB27" s="41"/>
      <c r="AC27" s="41"/>
      <c r="AD27" s="41"/>
      <c r="AE27" s="41"/>
      <c r="AF27" s="24">
        <f t="shared" si="0"/>
        <v>0</v>
      </c>
      <c r="AG27" s="2" t="str">
        <f t="shared" ca="1" si="1"/>
        <v/>
      </c>
      <c r="AH27" s="28">
        <f t="shared" ca="1" si="2"/>
        <v>0</v>
      </c>
      <c r="AI27" s="28">
        <f t="shared" ca="1" si="3"/>
        <v>0</v>
      </c>
      <c r="AJ27" s="31">
        <f t="shared" ca="1" si="4"/>
        <v>0</v>
      </c>
      <c r="AK27" s="28">
        <f t="shared" si="5"/>
        <v>0</v>
      </c>
      <c r="AL27" s="28">
        <f t="shared" si="6"/>
        <v>0</v>
      </c>
      <c r="AM27" s="34">
        <f t="shared" si="7"/>
        <v>0</v>
      </c>
      <c r="AN27" s="41"/>
      <c r="AO27" s="41"/>
      <c r="AP27" s="46"/>
    </row>
    <row r="28" spans="1:42" x14ac:dyDescent="0.25">
      <c r="A28" s="2">
        <v>27</v>
      </c>
      <c r="B28" s="41"/>
      <c r="C28" s="53"/>
      <c r="D28" s="54"/>
      <c r="E28" s="41"/>
      <c r="F28" s="41"/>
      <c r="G28" s="41"/>
      <c r="H28" s="41"/>
      <c r="I28" s="41"/>
      <c r="J28" s="41"/>
      <c r="K28" s="20"/>
      <c r="L28" s="42"/>
      <c r="M28" s="57"/>
      <c r="N28" s="42"/>
      <c r="O28" s="43"/>
      <c r="P28" s="42"/>
      <c r="Q28" s="42"/>
      <c r="R28" s="20"/>
      <c r="S28" s="20"/>
      <c r="T28" s="20"/>
      <c r="U28" s="20"/>
      <c r="V28" s="20"/>
      <c r="W28" s="20"/>
      <c r="X28" s="20"/>
      <c r="Y28" s="20"/>
      <c r="Z28" s="20"/>
      <c r="AA28" s="41"/>
      <c r="AB28" s="41"/>
      <c r="AC28" s="41"/>
      <c r="AD28" s="41"/>
      <c r="AE28" s="41"/>
      <c r="AF28" s="24">
        <f t="shared" si="0"/>
        <v>0</v>
      </c>
      <c r="AG28" s="2" t="str">
        <f t="shared" ca="1" si="1"/>
        <v/>
      </c>
      <c r="AH28" s="28">
        <f t="shared" ca="1" si="2"/>
        <v>0</v>
      </c>
      <c r="AI28" s="28">
        <f t="shared" ca="1" si="3"/>
        <v>0</v>
      </c>
      <c r="AJ28" s="31">
        <f t="shared" ca="1" si="4"/>
        <v>0</v>
      </c>
      <c r="AK28" s="28">
        <f t="shared" si="5"/>
        <v>0</v>
      </c>
      <c r="AL28" s="28">
        <f t="shared" si="6"/>
        <v>0</v>
      </c>
      <c r="AM28" s="34">
        <f t="shared" si="7"/>
        <v>0</v>
      </c>
      <c r="AN28" s="41"/>
      <c r="AO28" s="41"/>
      <c r="AP28" s="46"/>
    </row>
    <row r="29" spans="1:42" x14ac:dyDescent="0.25">
      <c r="A29" s="2">
        <v>28</v>
      </c>
      <c r="B29" s="41"/>
      <c r="C29" s="53"/>
      <c r="D29" s="54"/>
      <c r="E29" s="41"/>
      <c r="F29" s="41"/>
      <c r="G29" s="41"/>
      <c r="H29" s="41"/>
      <c r="I29" s="41"/>
      <c r="J29" s="41"/>
      <c r="K29" s="20"/>
      <c r="L29" s="42"/>
      <c r="M29" s="58"/>
      <c r="N29" s="42"/>
      <c r="O29" s="43"/>
      <c r="P29" s="42"/>
      <c r="Q29" s="42"/>
      <c r="R29" s="20"/>
      <c r="S29" s="20"/>
      <c r="T29" s="20"/>
      <c r="U29" s="20"/>
      <c r="V29" s="20"/>
      <c r="W29" s="20"/>
      <c r="X29" s="20"/>
      <c r="Y29" s="20"/>
      <c r="Z29" s="20"/>
      <c r="AA29" s="41"/>
      <c r="AB29" s="41"/>
      <c r="AC29" s="41"/>
      <c r="AD29" s="41"/>
      <c r="AE29" s="41"/>
      <c r="AF29" s="24">
        <f t="shared" si="0"/>
        <v>0</v>
      </c>
      <c r="AG29" s="2" t="str">
        <f t="shared" ca="1" si="1"/>
        <v/>
      </c>
      <c r="AH29" s="28">
        <f t="shared" ca="1" si="2"/>
        <v>0</v>
      </c>
      <c r="AI29" s="28">
        <f t="shared" ca="1" si="3"/>
        <v>0</v>
      </c>
      <c r="AJ29" s="31">
        <f t="shared" ca="1" si="4"/>
        <v>0</v>
      </c>
      <c r="AK29" s="28">
        <f t="shared" si="5"/>
        <v>0</v>
      </c>
      <c r="AL29" s="28">
        <f t="shared" si="6"/>
        <v>0</v>
      </c>
      <c r="AM29" s="34">
        <f t="shared" si="7"/>
        <v>0</v>
      </c>
      <c r="AN29" s="41"/>
      <c r="AO29" s="41"/>
      <c r="AP29" s="46"/>
    </row>
    <row r="30" spans="1:42" x14ac:dyDescent="0.25">
      <c r="A30" s="2">
        <v>29</v>
      </c>
      <c r="B30" s="41"/>
      <c r="C30" s="53"/>
      <c r="D30" s="54"/>
      <c r="E30" s="41"/>
      <c r="F30" s="41"/>
      <c r="G30" s="41"/>
      <c r="H30" s="41"/>
      <c r="I30" s="41"/>
      <c r="J30" s="41"/>
      <c r="K30" s="20"/>
      <c r="L30" s="42"/>
      <c r="M30" s="58"/>
      <c r="N30" s="42"/>
      <c r="O30" s="43"/>
      <c r="P30" s="42"/>
      <c r="Q30" s="42"/>
      <c r="R30" s="20"/>
      <c r="S30" s="20"/>
      <c r="T30" s="20"/>
      <c r="U30" s="20"/>
      <c r="V30" s="20"/>
      <c r="W30" s="20"/>
      <c r="X30" s="20"/>
      <c r="Y30" s="20"/>
      <c r="Z30" s="20"/>
      <c r="AA30" s="41"/>
      <c r="AB30" s="41"/>
      <c r="AC30" s="41"/>
      <c r="AD30" s="41"/>
      <c r="AE30" s="41"/>
      <c r="AF30" s="24">
        <f t="shared" si="0"/>
        <v>0</v>
      </c>
      <c r="AG30" s="2" t="str">
        <f t="shared" ca="1" si="1"/>
        <v/>
      </c>
      <c r="AH30" s="28">
        <f t="shared" ca="1" si="2"/>
        <v>0</v>
      </c>
      <c r="AI30" s="28">
        <f t="shared" ca="1" si="3"/>
        <v>0</v>
      </c>
      <c r="AJ30" s="31">
        <f t="shared" ca="1" si="4"/>
        <v>0</v>
      </c>
      <c r="AK30" s="28">
        <f t="shared" si="5"/>
        <v>0</v>
      </c>
      <c r="AL30" s="28">
        <f t="shared" si="6"/>
        <v>0</v>
      </c>
      <c r="AM30" s="34">
        <f t="shared" si="7"/>
        <v>0</v>
      </c>
      <c r="AN30" s="41"/>
      <c r="AO30" s="41"/>
      <c r="AP30" s="46"/>
    </row>
    <row r="31" spans="1:42" x14ac:dyDescent="0.25">
      <c r="A31" s="2">
        <v>30</v>
      </c>
      <c r="B31" s="41"/>
      <c r="C31" s="53"/>
      <c r="D31" s="54"/>
      <c r="E31" s="41"/>
      <c r="F31" s="41"/>
      <c r="G31" s="41"/>
      <c r="H31" s="41"/>
      <c r="I31" s="41"/>
      <c r="J31" s="41"/>
      <c r="K31" s="20"/>
      <c r="L31" s="42"/>
      <c r="M31" s="58"/>
      <c r="N31" s="42"/>
      <c r="O31" s="43"/>
      <c r="P31" s="42"/>
      <c r="Q31" s="42"/>
      <c r="R31" s="20"/>
      <c r="S31" s="20"/>
      <c r="T31" s="20"/>
      <c r="U31" s="20"/>
      <c r="V31" s="20"/>
      <c r="W31" s="20"/>
      <c r="X31" s="20"/>
      <c r="Y31" s="20"/>
      <c r="Z31" s="20"/>
      <c r="AA31" s="41"/>
      <c r="AB31" s="41"/>
      <c r="AC31" s="41"/>
      <c r="AD31" s="41"/>
      <c r="AE31" s="41"/>
      <c r="AF31" s="24">
        <f t="shared" si="0"/>
        <v>0</v>
      </c>
      <c r="AG31" s="2" t="str">
        <f t="shared" ca="1" si="1"/>
        <v/>
      </c>
      <c r="AH31" s="28">
        <f t="shared" ca="1" si="2"/>
        <v>0</v>
      </c>
      <c r="AI31" s="28">
        <f t="shared" ca="1" si="3"/>
        <v>0</v>
      </c>
      <c r="AJ31" s="31">
        <f t="shared" ca="1" si="4"/>
        <v>0</v>
      </c>
      <c r="AK31" s="28">
        <f t="shared" si="5"/>
        <v>0</v>
      </c>
      <c r="AL31" s="28">
        <f t="shared" si="6"/>
        <v>0</v>
      </c>
      <c r="AM31" s="34">
        <f t="shared" si="7"/>
        <v>0</v>
      </c>
      <c r="AN31" s="41"/>
      <c r="AO31" s="41"/>
      <c r="AP31" s="46"/>
    </row>
    <row r="32" spans="1:42" x14ac:dyDescent="0.25">
      <c r="A32" s="2">
        <v>31</v>
      </c>
      <c r="B32" s="41"/>
      <c r="C32" s="53"/>
      <c r="D32" s="54"/>
      <c r="E32" s="41"/>
      <c r="F32" s="41"/>
      <c r="G32" s="41"/>
      <c r="H32" s="41"/>
      <c r="I32" s="41"/>
      <c r="J32" s="41"/>
      <c r="K32" s="20"/>
      <c r="L32" s="42"/>
      <c r="M32" s="58"/>
      <c r="N32" s="42"/>
      <c r="O32" s="43"/>
      <c r="P32" s="42"/>
      <c r="Q32" s="42"/>
      <c r="R32" s="20"/>
      <c r="S32" s="20"/>
      <c r="T32" s="20"/>
      <c r="U32" s="20"/>
      <c r="V32" s="20"/>
      <c r="W32" s="20"/>
      <c r="X32" s="20"/>
      <c r="Y32" s="20"/>
      <c r="Z32" s="20"/>
      <c r="AA32" s="41"/>
      <c r="AB32" s="41"/>
      <c r="AC32" s="41"/>
      <c r="AD32" s="41"/>
      <c r="AE32" s="41"/>
      <c r="AF32" s="24">
        <f t="shared" si="0"/>
        <v>0</v>
      </c>
      <c r="AG32" s="2" t="str">
        <f t="shared" ca="1" si="1"/>
        <v/>
      </c>
      <c r="AH32" s="28">
        <f t="shared" ca="1" si="2"/>
        <v>0</v>
      </c>
      <c r="AI32" s="28">
        <f t="shared" ca="1" si="3"/>
        <v>0</v>
      </c>
      <c r="AJ32" s="31">
        <f t="shared" ca="1" si="4"/>
        <v>0</v>
      </c>
      <c r="AK32" s="28">
        <f t="shared" si="5"/>
        <v>0</v>
      </c>
      <c r="AL32" s="28">
        <f t="shared" si="6"/>
        <v>0</v>
      </c>
      <c r="AM32" s="34">
        <f t="shared" si="7"/>
        <v>0</v>
      </c>
      <c r="AN32" s="41"/>
      <c r="AO32" s="41"/>
      <c r="AP32" s="46"/>
    </row>
    <row r="33" spans="1:42" x14ac:dyDescent="0.25">
      <c r="A33" s="2">
        <v>32</v>
      </c>
      <c r="B33" s="41"/>
      <c r="C33" s="53"/>
      <c r="D33" s="54"/>
      <c r="E33" s="41"/>
      <c r="F33" s="41"/>
      <c r="G33" s="41"/>
      <c r="H33" s="41"/>
      <c r="I33" s="41"/>
      <c r="J33" s="41"/>
      <c r="K33" s="20"/>
      <c r="L33" s="42"/>
      <c r="M33" s="57"/>
      <c r="N33" s="42"/>
      <c r="O33" s="43"/>
      <c r="P33" s="42"/>
      <c r="Q33" s="42"/>
      <c r="R33" s="20"/>
      <c r="S33" s="20"/>
      <c r="T33" s="20"/>
      <c r="U33" s="20"/>
      <c r="V33" s="20"/>
      <c r="W33" s="20"/>
      <c r="X33" s="20"/>
      <c r="Y33" s="20"/>
      <c r="Z33" s="20"/>
      <c r="AA33" s="41"/>
      <c r="AB33" s="41"/>
      <c r="AC33" s="41"/>
      <c r="AD33" s="41"/>
      <c r="AE33" s="41"/>
      <c r="AF33" s="24">
        <f t="shared" si="0"/>
        <v>0</v>
      </c>
      <c r="AG33" s="2" t="str">
        <f t="shared" ca="1" si="1"/>
        <v/>
      </c>
      <c r="AH33" s="28">
        <f t="shared" ca="1" si="2"/>
        <v>0</v>
      </c>
      <c r="AI33" s="28">
        <f t="shared" ca="1" si="3"/>
        <v>0</v>
      </c>
      <c r="AJ33" s="31">
        <f t="shared" ca="1" si="4"/>
        <v>0</v>
      </c>
      <c r="AK33" s="28">
        <f t="shared" si="5"/>
        <v>0</v>
      </c>
      <c r="AL33" s="28">
        <f t="shared" si="6"/>
        <v>0</v>
      </c>
      <c r="AM33" s="34">
        <f t="shared" si="7"/>
        <v>0</v>
      </c>
      <c r="AN33" s="41"/>
      <c r="AO33" s="41"/>
      <c r="AP33" s="46"/>
    </row>
    <row r="34" spans="1:42" x14ac:dyDescent="0.25">
      <c r="A34" s="2">
        <v>33</v>
      </c>
      <c r="B34" s="41"/>
      <c r="C34" s="53"/>
      <c r="D34" s="54"/>
      <c r="E34" s="41"/>
      <c r="F34" s="41"/>
      <c r="G34" s="41"/>
      <c r="H34" s="41"/>
      <c r="I34" s="41"/>
      <c r="J34" s="41"/>
      <c r="K34" s="20"/>
      <c r="L34" s="42"/>
      <c r="M34" s="57"/>
      <c r="N34" s="42"/>
      <c r="O34" s="43"/>
      <c r="P34" s="42"/>
      <c r="Q34" s="42"/>
      <c r="R34" s="20"/>
      <c r="S34" s="20"/>
      <c r="T34" s="20"/>
      <c r="U34" s="20"/>
      <c r="V34" s="20"/>
      <c r="W34" s="20"/>
      <c r="X34" s="20"/>
      <c r="Y34" s="20"/>
      <c r="Z34" s="20"/>
      <c r="AA34" s="41"/>
      <c r="AB34" s="41"/>
      <c r="AC34" s="41"/>
      <c r="AD34" s="41"/>
      <c r="AE34" s="41"/>
      <c r="AF34" s="24">
        <f t="shared" si="0"/>
        <v>0</v>
      </c>
      <c r="AG34" s="2" t="str">
        <f t="shared" ca="1" si="1"/>
        <v/>
      </c>
      <c r="AH34" s="28">
        <f t="shared" ca="1" si="2"/>
        <v>0</v>
      </c>
      <c r="AI34" s="28">
        <f t="shared" ca="1" si="3"/>
        <v>0</v>
      </c>
      <c r="AJ34" s="31">
        <f t="shared" ca="1" si="4"/>
        <v>0</v>
      </c>
      <c r="AK34" s="28">
        <f t="shared" si="5"/>
        <v>0</v>
      </c>
      <c r="AL34" s="28">
        <f t="shared" si="6"/>
        <v>0</v>
      </c>
      <c r="AM34" s="34">
        <f t="shared" si="7"/>
        <v>0</v>
      </c>
      <c r="AN34" s="41"/>
      <c r="AO34" s="41"/>
      <c r="AP34" s="46"/>
    </row>
    <row r="35" spans="1:42" x14ac:dyDescent="0.25">
      <c r="A35" s="2">
        <v>34</v>
      </c>
      <c r="B35" s="41"/>
      <c r="C35" s="53"/>
      <c r="D35" s="54"/>
      <c r="E35" s="41"/>
      <c r="F35" s="41"/>
      <c r="G35" s="41"/>
      <c r="H35" s="41"/>
      <c r="I35" s="41"/>
      <c r="J35" s="41"/>
      <c r="K35" s="20"/>
      <c r="L35" s="42"/>
      <c r="M35" s="57"/>
      <c r="N35" s="42"/>
      <c r="O35" s="43"/>
      <c r="P35" s="42"/>
      <c r="Q35" s="42"/>
      <c r="R35" s="20"/>
      <c r="S35" s="20"/>
      <c r="T35" s="20"/>
      <c r="U35" s="20"/>
      <c r="V35" s="20"/>
      <c r="W35" s="20"/>
      <c r="X35" s="20"/>
      <c r="Y35" s="20"/>
      <c r="Z35" s="20"/>
      <c r="AA35" s="41"/>
      <c r="AB35" s="41"/>
      <c r="AC35" s="41"/>
      <c r="AD35" s="41"/>
      <c r="AE35" s="41"/>
      <c r="AF35" s="24">
        <f t="shared" si="0"/>
        <v>0</v>
      </c>
      <c r="AG35" s="2" t="str">
        <f t="shared" ca="1" si="1"/>
        <v/>
      </c>
      <c r="AH35" s="28">
        <f t="shared" ca="1" si="2"/>
        <v>0</v>
      </c>
      <c r="AI35" s="28">
        <f t="shared" ca="1" si="3"/>
        <v>0</v>
      </c>
      <c r="AJ35" s="31">
        <f t="shared" ca="1" si="4"/>
        <v>0</v>
      </c>
      <c r="AK35" s="28">
        <f t="shared" si="5"/>
        <v>0</v>
      </c>
      <c r="AL35" s="28">
        <f t="shared" si="6"/>
        <v>0</v>
      </c>
      <c r="AM35" s="34">
        <f t="shared" si="7"/>
        <v>0</v>
      </c>
      <c r="AN35" s="41"/>
      <c r="AO35" s="41"/>
      <c r="AP35" s="46"/>
    </row>
    <row r="36" spans="1:42" x14ac:dyDescent="0.25">
      <c r="A36" s="2">
        <v>35</v>
      </c>
      <c r="B36" s="41"/>
      <c r="C36" s="53"/>
      <c r="D36" s="54"/>
      <c r="E36" s="41"/>
      <c r="F36" s="41"/>
      <c r="G36" s="41"/>
      <c r="H36" s="41"/>
      <c r="I36" s="41"/>
      <c r="J36" s="41"/>
      <c r="K36" s="20"/>
      <c r="L36" s="42"/>
      <c r="M36" s="57"/>
      <c r="N36" s="42"/>
      <c r="O36" s="43"/>
      <c r="P36" s="42"/>
      <c r="Q36" s="42"/>
      <c r="R36" s="20"/>
      <c r="S36" s="20"/>
      <c r="T36" s="20"/>
      <c r="U36" s="20"/>
      <c r="V36" s="20"/>
      <c r="W36" s="20"/>
      <c r="X36" s="20"/>
      <c r="Y36" s="20"/>
      <c r="Z36" s="20"/>
      <c r="AA36" s="41"/>
      <c r="AB36" s="41"/>
      <c r="AC36" s="41"/>
      <c r="AD36" s="41"/>
      <c r="AE36" s="41"/>
      <c r="AF36" s="24">
        <f t="shared" si="0"/>
        <v>0</v>
      </c>
      <c r="AG36" s="2" t="str">
        <f t="shared" ca="1" si="1"/>
        <v/>
      </c>
      <c r="AH36" s="28">
        <f t="shared" ca="1" si="2"/>
        <v>0</v>
      </c>
      <c r="AI36" s="28">
        <f t="shared" ca="1" si="3"/>
        <v>0</v>
      </c>
      <c r="AJ36" s="31">
        <f t="shared" ca="1" si="4"/>
        <v>0</v>
      </c>
      <c r="AK36" s="28">
        <f t="shared" si="5"/>
        <v>0</v>
      </c>
      <c r="AL36" s="28">
        <f t="shared" si="6"/>
        <v>0</v>
      </c>
      <c r="AM36" s="34">
        <f t="shared" si="7"/>
        <v>0</v>
      </c>
      <c r="AN36" s="41"/>
      <c r="AO36" s="41"/>
      <c r="AP36" s="46"/>
    </row>
    <row r="37" spans="1:42" x14ac:dyDescent="0.25">
      <c r="A37" s="2">
        <v>36</v>
      </c>
      <c r="B37" s="41"/>
      <c r="C37" s="53"/>
      <c r="D37" s="54"/>
      <c r="E37" s="41"/>
      <c r="F37" s="41"/>
      <c r="G37" s="41"/>
      <c r="H37" s="41"/>
      <c r="I37" s="41"/>
      <c r="J37" s="41"/>
      <c r="K37" s="20"/>
      <c r="L37" s="42"/>
      <c r="M37" s="57"/>
      <c r="N37" s="42"/>
      <c r="O37" s="43"/>
      <c r="P37" s="42"/>
      <c r="Q37" s="42"/>
      <c r="R37" s="20"/>
      <c r="S37" s="20"/>
      <c r="T37" s="20"/>
      <c r="U37" s="20"/>
      <c r="V37" s="20"/>
      <c r="W37" s="20"/>
      <c r="X37" s="20"/>
      <c r="Y37" s="20"/>
      <c r="Z37" s="20"/>
      <c r="AA37" s="41"/>
      <c r="AB37" s="41"/>
      <c r="AC37" s="41"/>
      <c r="AD37" s="41"/>
      <c r="AE37" s="41"/>
      <c r="AF37" s="24">
        <f t="shared" si="0"/>
        <v>0</v>
      </c>
      <c r="AG37" s="2" t="str">
        <f t="shared" ca="1" si="1"/>
        <v/>
      </c>
      <c r="AH37" s="28">
        <f t="shared" ca="1" si="2"/>
        <v>0</v>
      </c>
      <c r="AI37" s="28">
        <f t="shared" ca="1" si="3"/>
        <v>0</v>
      </c>
      <c r="AJ37" s="31">
        <f t="shared" ca="1" si="4"/>
        <v>0</v>
      </c>
      <c r="AK37" s="28">
        <f t="shared" si="5"/>
        <v>0</v>
      </c>
      <c r="AL37" s="28">
        <f t="shared" si="6"/>
        <v>0</v>
      </c>
      <c r="AM37" s="34">
        <f t="shared" si="7"/>
        <v>0</v>
      </c>
      <c r="AN37" s="41"/>
      <c r="AO37" s="41"/>
      <c r="AP37" s="46"/>
    </row>
    <row r="38" spans="1:42" x14ac:dyDescent="0.25">
      <c r="A38" s="2">
        <v>37</v>
      </c>
      <c r="B38" s="41"/>
      <c r="C38" s="53"/>
      <c r="D38" s="54"/>
      <c r="E38" s="41"/>
      <c r="F38" s="41"/>
      <c r="G38" s="41"/>
      <c r="H38" s="41"/>
      <c r="I38" s="41"/>
      <c r="J38" s="41"/>
      <c r="K38" s="20"/>
      <c r="L38" s="42"/>
      <c r="M38" s="57"/>
      <c r="N38" s="42"/>
      <c r="O38" s="43"/>
      <c r="P38" s="42"/>
      <c r="Q38" s="42"/>
      <c r="R38" s="20"/>
      <c r="S38" s="20"/>
      <c r="T38" s="20"/>
      <c r="U38" s="20"/>
      <c r="V38" s="20"/>
      <c r="W38" s="20"/>
      <c r="X38" s="20"/>
      <c r="Y38" s="20"/>
      <c r="Z38" s="20"/>
      <c r="AA38" s="41"/>
      <c r="AB38" s="41"/>
      <c r="AC38" s="41"/>
      <c r="AD38" s="41"/>
      <c r="AE38" s="41"/>
      <c r="AF38" s="24">
        <f t="shared" si="0"/>
        <v>0</v>
      </c>
      <c r="AG38" s="2" t="str">
        <f t="shared" ca="1" si="1"/>
        <v/>
      </c>
      <c r="AH38" s="28">
        <f t="shared" ca="1" si="2"/>
        <v>0</v>
      </c>
      <c r="AI38" s="28">
        <f t="shared" ca="1" si="3"/>
        <v>0</v>
      </c>
      <c r="AJ38" s="31">
        <f t="shared" ca="1" si="4"/>
        <v>0</v>
      </c>
      <c r="AK38" s="28">
        <f t="shared" si="5"/>
        <v>0</v>
      </c>
      <c r="AL38" s="28">
        <f t="shared" si="6"/>
        <v>0</v>
      </c>
      <c r="AM38" s="34">
        <f t="shared" si="7"/>
        <v>0</v>
      </c>
      <c r="AN38" s="41"/>
      <c r="AO38" s="41"/>
      <c r="AP38" s="46"/>
    </row>
    <row r="39" spans="1:42" x14ac:dyDescent="0.25">
      <c r="A39" s="2">
        <v>38</v>
      </c>
      <c r="B39" s="41"/>
      <c r="C39" s="53"/>
      <c r="D39" s="54"/>
      <c r="E39" s="41"/>
      <c r="F39" s="41"/>
      <c r="G39" s="41"/>
      <c r="H39" s="41"/>
      <c r="I39" s="41"/>
      <c r="J39" s="41"/>
      <c r="K39" s="20"/>
      <c r="L39" s="42"/>
      <c r="M39" s="57"/>
      <c r="N39" s="42"/>
      <c r="O39" s="43"/>
      <c r="P39" s="42"/>
      <c r="Q39" s="42"/>
      <c r="R39" s="20"/>
      <c r="S39" s="20"/>
      <c r="T39" s="20"/>
      <c r="U39" s="20"/>
      <c r="V39" s="20"/>
      <c r="W39" s="20"/>
      <c r="X39" s="20"/>
      <c r="Y39" s="20"/>
      <c r="Z39" s="20"/>
      <c r="AA39" s="41"/>
      <c r="AB39" s="41"/>
      <c r="AC39" s="41"/>
      <c r="AD39" s="41"/>
      <c r="AE39" s="41"/>
      <c r="AF39" s="24">
        <f t="shared" si="0"/>
        <v>0</v>
      </c>
      <c r="AG39" s="2" t="str">
        <f t="shared" ca="1" si="1"/>
        <v/>
      </c>
      <c r="AH39" s="28">
        <f t="shared" ca="1" si="2"/>
        <v>0</v>
      </c>
      <c r="AI39" s="28">
        <f t="shared" ca="1" si="3"/>
        <v>0</v>
      </c>
      <c r="AJ39" s="31">
        <f t="shared" ca="1" si="4"/>
        <v>0</v>
      </c>
      <c r="AK39" s="28">
        <f t="shared" si="5"/>
        <v>0</v>
      </c>
      <c r="AL39" s="28">
        <f t="shared" si="6"/>
        <v>0</v>
      </c>
      <c r="AM39" s="34">
        <f t="shared" si="7"/>
        <v>0</v>
      </c>
      <c r="AN39" s="41"/>
      <c r="AO39" s="41"/>
      <c r="AP39" s="46"/>
    </row>
    <row r="40" spans="1:42" x14ac:dyDescent="0.25">
      <c r="A40" s="2">
        <v>39</v>
      </c>
      <c r="B40" s="41"/>
      <c r="C40" s="53"/>
      <c r="D40" s="54"/>
      <c r="E40" s="41"/>
      <c r="F40" s="41"/>
      <c r="G40" s="41"/>
      <c r="H40" s="41"/>
      <c r="I40" s="41"/>
      <c r="J40" s="41"/>
      <c r="K40" s="20"/>
      <c r="L40" s="42"/>
      <c r="M40" s="57"/>
      <c r="N40" s="42"/>
      <c r="O40" s="43"/>
      <c r="P40" s="42"/>
      <c r="Q40" s="42"/>
      <c r="R40" s="20"/>
      <c r="S40" s="20"/>
      <c r="T40" s="20"/>
      <c r="U40" s="20"/>
      <c r="V40" s="20"/>
      <c r="W40" s="20"/>
      <c r="X40" s="20"/>
      <c r="Y40" s="20"/>
      <c r="Z40" s="20"/>
      <c r="AA40" s="41"/>
      <c r="AB40" s="41"/>
      <c r="AC40" s="41"/>
      <c r="AD40" s="41"/>
      <c r="AE40" s="41"/>
      <c r="AF40" s="24">
        <f t="shared" si="0"/>
        <v>0</v>
      </c>
      <c r="AG40" s="2" t="str">
        <f t="shared" ca="1" si="1"/>
        <v/>
      </c>
      <c r="AH40" s="28">
        <f t="shared" ca="1" si="2"/>
        <v>0</v>
      </c>
      <c r="AI40" s="28">
        <f t="shared" ca="1" si="3"/>
        <v>0</v>
      </c>
      <c r="AJ40" s="31">
        <f t="shared" ca="1" si="4"/>
        <v>0</v>
      </c>
      <c r="AK40" s="28">
        <f t="shared" si="5"/>
        <v>0</v>
      </c>
      <c r="AL40" s="28">
        <f t="shared" si="6"/>
        <v>0</v>
      </c>
      <c r="AM40" s="34">
        <f t="shared" si="7"/>
        <v>0</v>
      </c>
      <c r="AN40" s="41"/>
      <c r="AO40" s="41"/>
      <c r="AP40" s="46"/>
    </row>
    <row r="41" spans="1:42" x14ac:dyDescent="0.25">
      <c r="A41" s="2">
        <v>40</v>
      </c>
      <c r="B41" s="41"/>
      <c r="C41" s="53"/>
      <c r="D41" s="54"/>
      <c r="E41" s="41"/>
      <c r="F41" s="41"/>
      <c r="G41" s="41"/>
      <c r="H41" s="41"/>
      <c r="I41" s="41"/>
      <c r="J41" s="41"/>
      <c r="K41" s="20"/>
      <c r="L41" s="42"/>
      <c r="M41" s="57"/>
      <c r="N41" s="42"/>
      <c r="O41" s="43"/>
      <c r="P41" s="42"/>
      <c r="Q41" s="42"/>
      <c r="R41" s="20"/>
      <c r="S41" s="20"/>
      <c r="T41" s="20"/>
      <c r="U41" s="20"/>
      <c r="V41" s="20"/>
      <c r="W41" s="20"/>
      <c r="X41" s="20"/>
      <c r="Y41" s="20"/>
      <c r="Z41" s="20"/>
      <c r="AA41" s="41"/>
      <c r="AB41" s="41"/>
      <c r="AC41" s="41"/>
      <c r="AD41" s="41"/>
      <c r="AE41" s="41"/>
      <c r="AF41" s="24">
        <f t="shared" si="0"/>
        <v>0</v>
      </c>
      <c r="AG41" s="2" t="str">
        <f t="shared" ca="1" si="1"/>
        <v/>
      </c>
      <c r="AH41" s="28">
        <f t="shared" ca="1" si="2"/>
        <v>0</v>
      </c>
      <c r="AI41" s="28">
        <f t="shared" ca="1" si="3"/>
        <v>0</v>
      </c>
      <c r="AJ41" s="31">
        <f t="shared" ca="1" si="4"/>
        <v>0</v>
      </c>
      <c r="AK41" s="28">
        <f t="shared" si="5"/>
        <v>0</v>
      </c>
      <c r="AL41" s="28">
        <f t="shared" si="6"/>
        <v>0</v>
      </c>
      <c r="AM41" s="34">
        <f t="shared" si="7"/>
        <v>0</v>
      </c>
      <c r="AN41" s="41"/>
      <c r="AO41" s="41"/>
      <c r="AP41" s="46"/>
    </row>
    <row r="42" spans="1:42" x14ac:dyDescent="0.25">
      <c r="A42" s="2">
        <v>41</v>
      </c>
      <c r="B42" s="41"/>
      <c r="C42" s="53"/>
      <c r="D42" s="54"/>
      <c r="E42" s="41"/>
      <c r="F42" s="41"/>
      <c r="G42" s="41"/>
      <c r="H42" s="41"/>
      <c r="I42" s="41"/>
      <c r="J42" s="41"/>
      <c r="K42" s="20"/>
      <c r="L42" s="42"/>
      <c r="M42" s="57"/>
      <c r="N42" s="42"/>
      <c r="O42" s="43"/>
      <c r="P42" s="42"/>
      <c r="Q42" s="42"/>
      <c r="R42" s="20"/>
      <c r="S42" s="20"/>
      <c r="T42" s="20"/>
      <c r="U42" s="20"/>
      <c r="V42" s="20"/>
      <c r="W42" s="20"/>
      <c r="X42" s="20"/>
      <c r="Y42" s="20"/>
      <c r="Z42" s="20"/>
      <c r="AA42" s="41"/>
      <c r="AB42" s="41"/>
      <c r="AC42" s="41"/>
      <c r="AD42" s="41"/>
      <c r="AE42" s="41"/>
      <c r="AF42" s="24">
        <f t="shared" si="0"/>
        <v>0</v>
      </c>
      <c r="AG42" s="2" t="str">
        <f t="shared" ca="1" si="1"/>
        <v/>
      </c>
      <c r="AH42" s="28">
        <f t="shared" ca="1" si="2"/>
        <v>0</v>
      </c>
      <c r="AI42" s="28">
        <f t="shared" ca="1" si="3"/>
        <v>0</v>
      </c>
      <c r="AJ42" s="31">
        <f t="shared" ca="1" si="4"/>
        <v>0</v>
      </c>
      <c r="AK42" s="28">
        <f t="shared" si="5"/>
        <v>0</v>
      </c>
      <c r="AL42" s="28">
        <f t="shared" si="6"/>
        <v>0</v>
      </c>
      <c r="AM42" s="34">
        <f t="shared" si="7"/>
        <v>0</v>
      </c>
      <c r="AN42" s="41"/>
      <c r="AO42" s="41"/>
      <c r="AP42" s="46"/>
    </row>
    <row r="43" spans="1:42" x14ac:dyDescent="0.25">
      <c r="A43" s="2">
        <v>42</v>
      </c>
      <c r="B43" s="41"/>
      <c r="C43" s="53"/>
      <c r="D43" s="54"/>
      <c r="E43" s="41"/>
      <c r="F43" s="41"/>
      <c r="G43" s="41"/>
      <c r="H43" s="41"/>
      <c r="I43" s="41"/>
      <c r="J43" s="41"/>
      <c r="K43" s="20"/>
      <c r="L43" s="42"/>
      <c r="M43" s="57"/>
      <c r="N43" s="42"/>
      <c r="O43" s="43"/>
      <c r="P43" s="42"/>
      <c r="Q43" s="42"/>
      <c r="R43" s="20"/>
      <c r="S43" s="20"/>
      <c r="T43" s="20"/>
      <c r="U43" s="20"/>
      <c r="V43" s="20"/>
      <c r="W43" s="20"/>
      <c r="X43" s="20"/>
      <c r="Y43" s="20"/>
      <c r="Z43" s="20"/>
      <c r="AA43" s="41"/>
      <c r="AB43" s="41"/>
      <c r="AC43" s="41"/>
      <c r="AD43" s="41"/>
      <c r="AE43" s="41"/>
      <c r="AF43" s="24">
        <f t="shared" si="0"/>
        <v>0</v>
      </c>
      <c r="AG43" s="2" t="str">
        <f t="shared" ca="1" si="1"/>
        <v/>
      </c>
      <c r="AH43" s="28">
        <f t="shared" ca="1" si="2"/>
        <v>0</v>
      </c>
      <c r="AI43" s="28">
        <f t="shared" ca="1" si="3"/>
        <v>0</v>
      </c>
      <c r="AJ43" s="31">
        <f t="shared" ca="1" si="4"/>
        <v>0</v>
      </c>
      <c r="AK43" s="28">
        <f t="shared" si="5"/>
        <v>0</v>
      </c>
      <c r="AL43" s="28">
        <f t="shared" si="6"/>
        <v>0</v>
      </c>
      <c r="AM43" s="34">
        <f t="shared" si="7"/>
        <v>0</v>
      </c>
      <c r="AN43" s="41"/>
      <c r="AO43" s="41"/>
      <c r="AP43" s="46"/>
    </row>
    <row r="44" spans="1:42" x14ac:dyDescent="0.25">
      <c r="A44" s="2">
        <v>43</v>
      </c>
      <c r="B44" s="41"/>
      <c r="C44" s="53"/>
      <c r="D44" s="54"/>
      <c r="E44" s="41"/>
      <c r="F44" s="41"/>
      <c r="G44" s="41"/>
      <c r="H44" s="41"/>
      <c r="I44" s="41"/>
      <c r="J44" s="41"/>
      <c r="K44" s="20"/>
      <c r="L44" s="42"/>
      <c r="M44" s="57"/>
      <c r="N44" s="42"/>
      <c r="O44" s="43"/>
      <c r="P44" s="42"/>
      <c r="Q44" s="42"/>
      <c r="R44" s="20"/>
      <c r="S44" s="20"/>
      <c r="T44" s="20"/>
      <c r="U44" s="20"/>
      <c r="V44" s="20"/>
      <c r="W44" s="20"/>
      <c r="X44" s="20"/>
      <c r="Y44" s="20"/>
      <c r="Z44" s="20"/>
      <c r="AA44" s="41"/>
      <c r="AB44" s="41"/>
      <c r="AC44" s="41"/>
      <c r="AD44" s="41"/>
      <c r="AE44" s="41"/>
      <c r="AF44" s="24">
        <f t="shared" si="0"/>
        <v>0</v>
      </c>
      <c r="AG44" s="2" t="str">
        <f t="shared" ca="1" si="1"/>
        <v/>
      </c>
      <c r="AH44" s="28">
        <f t="shared" ca="1" si="2"/>
        <v>0</v>
      </c>
      <c r="AI44" s="28">
        <f t="shared" ca="1" si="3"/>
        <v>0</v>
      </c>
      <c r="AJ44" s="31">
        <f t="shared" ca="1" si="4"/>
        <v>0</v>
      </c>
      <c r="AK44" s="28">
        <f t="shared" si="5"/>
        <v>0</v>
      </c>
      <c r="AL44" s="28">
        <f t="shared" si="6"/>
        <v>0</v>
      </c>
      <c r="AM44" s="34">
        <f t="shared" si="7"/>
        <v>0</v>
      </c>
      <c r="AN44" s="41"/>
      <c r="AO44" s="41"/>
      <c r="AP44" s="46"/>
    </row>
    <row r="45" spans="1:42" x14ac:dyDescent="0.25">
      <c r="A45" s="2">
        <v>44</v>
      </c>
      <c r="B45" s="41"/>
      <c r="C45" s="53"/>
      <c r="D45" s="54"/>
      <c r="E45" s="41"/>
      <c r="F45" s="41"/>
      <c r="G45" s="41"/>
      <c r="H45" s="41"/>
      <c r="I45" s="41"/>
      <c r="J45" s="41"/>
      <c r="K45" s="20"/>
      <c r="L45" s="42"/>
      <c r="M45" s="57"/>
      <c r="N45" s="42"/>
      <c r="O45" s="43"/>
      <c r="P45" s="42"/>
      <c r="Q45" s="42"/>
      <c r="R45" s="20"/>
      <c r="S45" s="20"/>
      <c r="T45" s="20"/>
      <c r="U45" s="20"/>
      <c r="V45" s="20"/>
      <c r="W45" s="20"/>
      <c r="X45" s="20"/>
      <c r="Y45" s="20"/>
      <c r="Z45" s="20"/>
      <c r="AA45" s="41"/>
      <c r="AB45" s="41"/>
      <c r="AC45" s="41"/>
      <c r="AD45" s="41"/>
      <c r="AE45" s="41"/>
      <c r="AF45" s="24">
        <f t="shared" si="0"/>
        <v>0</v>
      </c>
      <c r="AG45" s="2" t="str">
        <f t="shared" ca="1" si="1"/>
        <v/>
      </c>
      <c r="AH45" s="28">
        <f t="shared" ca="1" si="2"/>
        <v>0</v>
      </c>
      <c r="AI45" s="28">
        <f t="shared" ca="1" si="3"/>
        <v>0</v>
      </c>
      <c r="AJ45" s="31">
        <f t="shared" ca="1" si="4"/>
        <v>0</v>
      </c>
      <c r="AK45" s="28">
        <f t="shared" si="5"/>
        <v>0</v>
      </c>
      <c r="AL45" s="28">
        <f t="shared" si="6"/>
        <v>0</v>
      </c>
      <c r="AM45" s="34">
        <f t="shared" si="7"/>
        <v>0</v>
      </c>
      <c r="AN45" s="41"/>
      <c r="AO45" s="41"/>
      <c r="AP45" s="46"/>
    </row>
    <row r="46" spans="1:42" x14ac:dyDescent="0.25">
      <c r="A46" s="2">
        <v>45</v>
      </c>
      <c r="B46" s="41"/>
      <c r="C46" s="53"/>
      <c r="D46" s="54"/>
      <c r="E46" s="41"/>
      <c r="F46" s="41"/>
      <c r="G46" s="41"/>
      <c r="H46" s="41"/>
      <c r="I46" s="41"/>
      <c r="J46" s="41"/>
      <c r="K46" s="20"/>
      <c r="L46" s="42"/>
      <c r="M46" s="57"/>
      <c r="N46" s="42"/>
      <c r="O46" s="43"/>
      <c r="P46" s="42"/>
      <c r="Q46" s="42"/>
      <c r="R46" s="20"/>
      <c r="S46" s="20"/>
      <c r="T46" s="20"/>
      <c r="U46" s="20"/>
      <c r="V46" s="20"/>
      <c r="W46" s="20"/>
      <c r="X46" s="20"/>
      <c r="Y46" s="20"/>
      <c r="Z46" s="20"/>
      <c r="AA46" s="41"/>
      <c r="AB46" s="41"/>
      <c r="AC46" s="41"/>
      <c r="AD46" s="41"/>
      <c r="AE46" s="41"/>
      <c r="AF46" s="24">
        <f t="shared" si="0"/>
        <v>0</v>
      </c>
      <c r="AG46" s="2" t="str">
        <f t="shared" ca="1" si="1"/>
        <v/>
      </c>
      <c r="AH46" s="28">
        <f t="shared" ca="1" si="2"/>
        <v>0</v>
      </c>
      <c r="AI46" s="28">
        <f t="shared" ca="1" si="3"/>
        <v>0</v>
      </c>
      <c r="AJ46" s="31">
        <f t="shared" ca="1" si="4"/>
        <v>0</v>
      </c>
      <c r="AK46" s="28">
        <f t="shared" si="5"/>
        <v>0</v>
      </c>
      <c r="AL46" s="28">
        <f t="shared" si="6"/>
        <v>0</v>
      </c>
      <c r="AM46" s="34">
        <f t="shared" si="7"/>
        <v>0</v>
      </c>
      <c r="AN46" s="41"/>
      <c r="AO46" s="41"/>
      <c r="AP46" s="46"/>
    </row>
    <row r="47" spans="1:42" x14ac:dyDescent="0.25">
      <c r="A47" s="2">
        <v>46</v>
      </c>
      <c r="B47" s="41"/>
      <c r="C47" s="53"/>
      <c r="D47" s="54"/>
      <c r="E47" s="41"/>
      <c r="F47" s="41"/>
      <c r="G47" s="41"/>
      <c r="H47" s="41"/>
      <c r="I47" s="41"/>
      <c r="J47" s="41"/>
      <c r="K47" s="20"/>
      <c r="L47" s="42"/>
      <c r="M47" s="57"/>
      <c r="N47" s="42"/>
      <c r="O47" s="43"/>
      <c r="P47" s="42"/>
      <c r="Q47" s="42"/>
      <c r="R47" s="20"/>
      <c r="S47" s="20"/>
      <c r="T47" s="20"/>
      <c r="U47" s="20"/>
      <c r="V47" s="20"/>
      <c r="W47" s="20"/>
      <c r="X47" s="20"/>
      <c r="Y47" s="20"/>
      <c r="Z47" s="20"/>
      <c r="AA47" s="41"/>
      <c r="AB47" s="41"/>
      <c r="AC47" s="41"/>
      <c r="AD47" s="41"/>
      <c r="AE47" s="41"/>
      <c r="AF47" s="24">
        <f t="shared" si="0"/>
        <v>0</v>
      </c>
      <c r="AG47" s="2" t="str">
        <f t="shared" ca="1" si="1"/>
        <v/>
      </c>
      <c r="AH47" s="28">
        <f t="shared" ca="1" si="2"/>
        <v>0</v>
      </c>
      <c r="AI47" s="28">
        <f t="shared" ca="1" si="3"/>
        <v>0</v>
      </c>
      <c r="AJ47" s="31">
        <f t="shared" ca="1" si="4"/>
        <v>0</v>
      </c>
      <c r="AK47" s="28">
        <f t="shared" si="5"/>
        <v>0</v>
      </c>
      <c r="AL47" s="28">
        <f t="shared" si="6"/>
        <v>0</v>
      </c>
      <c r="AM47" s="34">
        <f t="shared" si="7"/>
        <v>0</v>
      </c>
      <c r="AN47" s="41"/>
      <c r="AO47" s="41"/>
      <c r="AP47" s="46"/>
    </row>
    <row r="48" spans="1:42" x14ac:dyDescent="0.25">
      <c r="A48" s="2">
        <v>47</v>
      </c>
      <c r="B48" s="41"/>
      <c r="C48" s="53"/>
      <c r="D48" s="54"/>
      <c r="E48" s="41"/>
      <c r="F48" s="41"/>
      <c r="G48" s="41"/>
      <c r="H48" s="41"/>
      <c r="I48" s="41"/>
      <c r="J48" s="41"/>
      <c r="K48" s="20"/>
      <c r="L48" s="42"/>
      <c r="M48" s="58"/>
      <c r="N48" s="42"/>
      <c r="O48" s="43"/>
      <c r="P48" s="42"/>
      <c r="Q48" s="42"/>
      <c r="R48" s="20"/>
      <c r="S48" s="20"/>
      <c r="T48" s="20"/>
      <c r="U48" s="20"/>
      <c r="V48" s="20"/>
      <c r="W48" s="20"/>
      <c r="X48" s="20"/>
      <c r="Y48" s="20"/>
      <c r="Z48" s="20"/>
      <c r="AA48" s="41"/>
      <c r="AB48" s="41"/>
      <c r="AC48" s="41"/>
      <c r="AD48" s="41"/>
      <c r="AE48" s="41"/>
      <c r="AF48" s="24">
        <f t="shared" si="0"/>
        <v>0</v>
      </c>
      <c r="AG48" s="2" t="str">
        <f t="shared" ca="1" si="1"/>
        <v/>
      </c>
      <c r="AH48" s="28">
        <f t="shared" ca="1" si="2"/>
        <v>0</v>
      </c>
      <c r="AI48" s="28">
        <f t="shared" ca="1" si="3"/>
        <v>0</v>
      </c>
      <c r="AJ48" s="31">
        <f t="shared" ca="1" si="4"/>
        <v>0</v>
      </c>
      <c r="AK48" s="28">
        <f t="shared" si="5"/>
        <v>0</v>
      </c>
      <c r="AL48" s="28">
        <f t="shared" si="6"/>
        <v>0</v>
      </c>
      <c r="AM48" s="34">
        <f t="shared" si="7"/>
        <v>0</v>
      </c>
      <c r="AN48" s="41"/>
      <c r="AO48" s="41"/>
      <c r="AP48" s="46"/>
    </row>
    <row r="49" spans="1:42" x14ac:dyDescent="0.25">
      <c r="A49" s="2">
        <v>48</v>
      </c>
      <c r="B49" s="41"/>
      <c r="C49" s="53"/>
      <c r="D49" s="54"/>
      <c r="E49" s="41"/>
      <c r="F49" s="41"/>
      <c r="G49" s="41"/>
      <c r="H49" s="41"/>
      <c r="I49" s="41"/>
      <c r="J49" s="41"/>
      <c r="K49" s="20"/>
      <c r="L49" s="42"/>
      <c r="M49" s="58"/>
      <c r="N49" s="42"/>
      <c r="O49" s="43"/>
      <c r="P49" s="42"/>
      <c r="Q49" s="42"/>
      <c r="R49" s="20"/>
      <c r="S49" s="20"/>
      <c r="T49" s="20"/>
      <c r="U49" s="20"/>
      <c r="V49" s="20"/>
      <c r="W49" s="20"/>
      <c r="X49" s="20"/>
      <c r="Y49" s="20"/>
      <c r="Z49" s="20"/>
      <c r="AA49" s="41"/>
      <c r="AB49" s="41"/>
      <c r="AC49" s="41"/>
      <c r="AD49" s="41"/>
      <c r="AE49" s="41"/>
      <c r="AF49" s="24">
        <f t="shared" si="0"/>
        <v>0</v>
      </c>
      <c r="AG49" s="2" t="str">
        <f t="shared" ca="1" si="1"/>
        <v/>
      </c>
      <c r="AH49" s="28">
        <f t="shared" ca="1" si="2"/>
        <v>0</v>
      </c>
      <c r="AI49" s="28">
        <f t="shared" ca="1" si="3"/>
        <v>0</v>
      </c>
      <c r="AJ49" s="31">
        <f t="shared" ca="1" si="4"/>
        <v>0</v>
      </c>
      <c r="AK49" s="28">
        <f t="shared" si="5"/>
        <v>0</v>
      </c>
      <c r="AL49" s="28">
        <f t="shared" si="6"/>
        <v>0</v>
      </c>
      <c r="AM49" s="34">
        <f t="shared" si="7"/>
        <v>0</v>
      </c>
      <c r="AN49" s="41"/>
      <c r="AO49" s="41"/>
      <c r="AP49" s="46"/>
    </row>
    <row r="50" spans="1:42" x14ac:dyDescent="0.25">
      <c r="A50" s="2">
        <v>49</v>
      </c>
      <c r="B50" s="41"/>
      <c r="C50" s="53"/>
      <c r="D50" s="54"/>
      <c r="E50" s="41"/>
      <c r="F50" s="41"/>
      <c r="G50" s="41"/>
      <c r="H50" s="41"/>
      <c r="I50" s="41"/>
      <c r="J50" s="41"/>
      <c r="K50" s="20"/>
      <c r="L50" s="42"/>
      <c r="M50" s="58"/>
      <c r="N50" s="42"/>
      <c r="O50" s="43"/>
      <c r="P50" s="42"/>
      <c r="Q50" s="42"/>
      <c r="R50" s="20"/>
      <c r="S50" s="20"/>
      <c r="T50" s="20"/>
      <c r="U50" s="20"/>
      <c r="V50" s="20"/>
      <c r="W50" s="20"/>
      <c r="X50" s="20"/>
      <c r="Y50" s="20"/>
      <c r="Z50" s="20"/>
      <c r="AA50" s="41"/>
      <c r="AB50" s="41"/>
      <c r="AC50" s="41"/>
      <c r="AD50" s="41"/>
      <c r="AE50" s="41"/>
      <c r="AF50" s="24">
        <f t="shared" si="0"/>
        <v>0</v>
      </c>
      <c r="AG50" s="2" t="str">
        <f t="shared" ca="1" si="1"/>
        <v/>
      </c>
      <c r="AH50" s="28">
        <f t="shared" ca="1" si="2"/>
        <v>0</v>
      </c>
      <c r="AI50" s="28">
        <f t="shared" ca="1" si="3"/>
        <v>0</v>
      </c>
      <c r="AJ50" s="31">
        <f t="shared" ca="1" si="4"/>
        <v>0</v>
      </c>
      <c r="AK50" s="28">
        <f t="shared" si="5"/>
        <v>0</v>
      </c>
      <c r="AL50" s="28">
        <f t="shared" si="6"/>
        <v>0</v>
      </c>
      <c r="AM50" s="34">
        <f t="shared" si="7"/>
        <v>0</v>
      </c>
      <c r="AN50" s="41"/>
      <c r="AO50" s="41"/>
      <c r="AP50" s="46"/>
    </row>
    <row r="51" spans="1:42" x14ac:dyDescent="0.25">
      <c r="A51" s="2">
        <v>50</v>
      </c>
      <c r="B51" s="41"/>
      <c r="C51" s="53"/>
      <c r="D51" s="54"/>
      <c r="E51" s="41"/>
      <c r="F51" s="41"/>
      <c r="G51" s="41"/>
      <c r="H51" s="41"/>
      <c r="I51" s="41"/>
      <c r="J51" s="41"/>
      <c r="K51" s="20"/>
      <c r="L51" s="42"/>
      <c r="M51" s="58"/>
      <c r="N51" s="42"/>
      <c r="O51" s="43"/>
      <c r="P51" s="42"/>
      <c r="Q51" s="42"/>
      <c r="R51" s="20"/>
      <c r="S51" s="20"/>
      <c r="T51" s="20"/>
      <c r="U51" s="20"/>
      <c r="V51" s="20"/>
      <c r="W51" s="20"/>
      <c r="X51" s="20"/>
      <c r="Y51" s="20"/>
      <c r="Z51" s="20"/>
      <c r="AA51" s="41"/>
      <c r="AB51" s="41"/>
      <c r="AC51" s="41"/>
      <c r="AD51" s="41"/>
      <c r="AE51" s="41"/>
      <c r="AF51" s="24">
        <f t="shared" si="0"/>
        <v>0</v>
      </c>
      <c r="AG51" s="2" t="str">
        <f t="shared" ca="1" si="1"/>
        <v/>
      </c>
      <c r="AH51" s="28">
        <f t="shared" ca="1" si="2"/>
        <v>0</v>
      </c>
      <c r="AI51" s="28">
        <f t="shared" ca="1" si="3"/>
        <v>0</v>
      </c>
      <c r="AJ51" s="31">
        <f t="shared" ca="1" si="4"/>
        <v>0</v>
      </c>
      <c r="AK51" s="28">
        <f t="shared" si="5"/>
        <v>0</v>
      </c>
      <c r="AL51" s="28">
        <f t="shared" si="6"/>
        <v>0</v>
      </c>
      <c r="AM51" s="34">
        <f t="shared" si="7"/>
        <v>0</v>
      </c>
      <c r="AN51" s="41"/>
      <c r="AO51" s="41"/>
      <c r="AP51" s="46"/>
    </row>
    <row r="52" spans="1:42" x14ac:dyDescent="0.25">
      <c r="A52" s="2">
        <v>51</v>
      </c>
      <c r="B52" s="41"/>
      <c r="C52" s="53"/>
      <c r="D52" s="54"/>
      <c r="E52" s="41"/>
      <c r="F52" s="41"/>
      <c r="G52" s="41"/>
      <c r="H52" s="41"/>
      <c r="I52" s="41"/>
      <c r="J52" s="41"/>
      <c r="K52" s="20"/>
      <c r="L52" s="42"/>
      <c r="M52" s="58"/>
      <c r="N52" s="42"/>
      <c r="O52" s="43"/>
      <c r="P52" s="42"/>
      <c r="Q52" s="42"/>
      <c r="R52" s="20"/>
      <c r="S52" s="20"/>
      <c r="T52" s="20"/>
      <c r="U52" s="20"/>
      <c r="V52" s="20"/>
      <c r="W52" s="20"/>
      <c r="X52" s="20"/>
      <c r="Y52" s="20"/>
      <c r="Z52" s="20"/>
      <c r="AA52" s="41"/>
      <c r="AB52" s="41"/>
      <c r="AC52" s="41"/>
      <c r="AD52" s="41"/>
      <c r="AE52" s="41"/>
      <c r="AF52" s="24">
        <f t="shared" si="0"/>
        <v>0</v>
      </c>
      <c r="AG52" s="2" t="str">
        <f t="shared" ca="1" si="1"/>
        <v/>
      </c>
      <c r="AH52" s="28">
        <f t="shared" ca="1" si="2"/>
        <v>0</v>
      </c>
      <c r="AI52" s="28">
        <f t="shared" ca="1" si="3"/>
        <v>0</v>
      </c>
      <c r="AJ52" s="31">
        <f t="shared" ca="1" si="4"/>
        <v>0</v>
      </c>
      <c r="AK52" s="28">
        <f t="shared" si="5"/>
        <v>0</v>
      </c>
      <c r="AL52" s="28">
        <f t="shared" si="6"/>
        <v>0</v>
      </c>
      <c r="AM52" s="34">
        <f t="shared" si="7"/>
        <v>0</v>
      </c>
      <c r="AN52" s="41"/>
      <c r="AO52" s="41"/>
      <c r="AP52" s="46"/>
    </row>
    <row r="53" spans="1:42" x14ac:dyDescent="0.25">
      <c r="A53" s="2">
        <v>52</v>
      </c>
      <c r="B53" s="41"/>
      <c r="C53" s="53"/>
      <c r="D53" s="54"/>
      <c r="E53" s="41"/>
      <c r="F53" s="41"/>
      <c r="G53" s="41"/>
      <c r="H53" s="41"/>
      <c r="I53" s="41"/>
      <c r="J53" s="41"/>
      <c r="K53" s="20"/>
      <c r="L53" s="42"/>
      <c r="M53" s="57"/>
      <c r="N53" s="42"/>
      <c r="O53" s="43"/>
      <c r="P53" s="42"/>
      <c r="Q53" s="42"/>
      <c r="R53" s="20"/>
      <c r="S53" s="20"/>
      <c r="T53" s="20"/>
      <c r="U53" s="20"/>
      <c r="V53" s="20"/>
      <c r="W53" s="20"/>
      <c r="X53" s="20"/>
      <c r="Y53" s="20"/>
      <c r="Z53" s="20"/>
      <c r="AA53" s="41"/>
      <c r="AB53" s="41"/>
      <c r="AC53" s="41"/>
      <c r="AD53" s="41"/>
      <c r="AE53" s="41"/>
      <c r="AF53" s="24">
        <f t="shared" si="0"/>
        <v>0</v>
      </c>
      <c r="AG53" s="2" t="str">
        <f t="shared" ca="1" si="1"/>
        <v/>
      </c>
      <c r="AH53" s="28">
        <f t="shared" ca="1" si="2"/>
        <v>0</v>
      </c>
      <c r="AI53" s="28">
        <f t="shared" ca="1" si="3"/>
        <v>0</v>
      </c>
      <c r="AJ53" s="31">
        <f t="shared" ca="1" si="4"/>
        <v>0</v>
      </c>
      <c r="AK53" s="28">
        <f t="shared" si="5"/>
        <v>0</v>
      </c>
      <c r="AL53" s="28">
        <f t="shared" si="6"/>
        <v>0</v>
      </c>
      <c r="AM53" s="34">
        <f t="shared" si="7"/>
        <v>0</v>
      </c>
      <c r="AN53" s="41"/>
      <c r="AO53" s="41"/>
      <c r="AP53" s="46"/>
    </row>
    <row r="54" spans="1:42" x14ac:dyDescent="0.25">
      <c r="A54" s="2">
        <v>53</v>
      </c>
      <c r="B54" s="41"/>
      <c r="C54" s="53"/>
      <c r="D54" s="54"/>
      <c r="E54" s="41"/>
      <c r="F54" s="41"/>
      <c r="G54" s="41"/>
      <c r="H54" s="41"/>
      <c r="I54" s="41"/>
      <c r="J54" s="41"/>
      <c r="K54" s="20"/>
      <c r="L54" s="42"/>
      <c r="M54" s="57"/>
      <c r="N54" s="42"/>
      <c r="O54" s="43"/>
      <c r="P54" s="42"/>
      <c r="Q54" s="42"/>
      <c r="R54" s="20"/>
      <c r="S54" s="20"/>
      <c r="T54" s="20"/>
      <c r="U54" s="20"/>
      <c r="V54" s="20"/>
      <c r="W54" s="20"/>
      <c r="X54" s="20"/>
      <c r="Y54" s="20"/>
      <c r="Z54" s="20"/>
      <c r="AA54" s="41"/>
      <c r="AB54" s="41"/>
      <c r="AC54" s="41"/>
      <c r="AD54" s="41"/>
      <c r="AE54" s="41"/>
      <c r="AF54" s="24">
        <f t="shared" si="0"/>
        <v>0</v>
      </c>
      <c r="AG54" s="2" t="str">
        <f t="shared" ca="1" si="1"/>
        <v/>
      </c>
      <c r="AH54" s="28">
        <f t="shared" ca="1" si="2"/>
        <v>0</v>
      </c>
      <c r="AI54" s="28">
        <f t="shared" ca="1" si="3"/>
        <v>0</v>
      </c>
      <c r="AJ54" s="31">
        <f t="shared" ca="1" si="4"/>
        <v>0</v>
      </c>
      <c r="AK54" s="28">
        <f t="shared" si="5"/>
        <v>0</v>
      </c>
      <c r="AL54" s="28">
        <f t="shared" si="6"/>
        <v>0</v>
      </c>
      <c r="AM54" s="34">
        <f t="shared" si="7"/>
        <v>0</v>
      </c>
      <c r="AN54" s="41"/>
      <c r="AO54" s="41"/>
      <c r="AP54" s="46"/>
    </row>
    <row r="55" spans="1:42" x14ac:dyDescent="0.25">
      <c r="A55" s="2">
        <v>54</v>
      </c>
      <c r="B55" s="41"/>
      <c r="C55" s="53"/>
      <c r="D55" s="54"/>
      <c r="E55" s="41"/>
      <c r="F55" s="41"/>
      <c r="G55" s="41"/>
      <c r="H55" s="41"/>
      <c r="I55" s="41"/>
      <c r="J55" s="41"/>
      <c r="K55" s="20"/>
      <c r="L55" s="42"/>
      <c r="M55" s="57"/>
      <c r="N55" s="42"/>
      <c r="O55" s="43"/>
      <c r="P55" s="42"/>
      <c r="Q55" s="42"/>
      <c r="R55" s="20"/>
      <c r="S55" s="20"/>
      <c r="T55" s="20"/>
      <c r="U55" s="20"/>
      <c r="V55" s="20"/>
      <c r="W55" s="20"/>
      <c r="X55" s="20"/>
      <c r="Y55" s="20"/>
      <c r="Z55" s="20"/>
      <c r="AA55" s="41"/>
      <c r="AB55" s="41"/>
      <c r="AC55" s="41"/>
      <c r="AD55" s="41"/>
      <c r="AE55" s="41"/>
      <c r="AF55" s="24">
        <f t="shared" si="0"/>
        <v>0</v>
      </c>
      <c r="AG55" s="2" t="str">
        <f t="shared" ca="1" si="1"/>
        <v/>
      </c>
      <c r="AH55" s="28">
        <f t="shared" ca="1" si="2"/>
        <v>0</v>
      </c>
      <c r="AI55" s="28">
        <f t="shared" ca="1" si="3"/>
        <v>0</v>
      </c>
      <c r="AJ55" s="31">
        <f t="shared" ca="1" si="4"/>
        <v>0</v>
      </c>
      <c r="AK55" s="28">
        <f t="shared" si="5"/>
        <v>0</v>
      </c>
      <c r="AL55" s="28">
        <f t="shared" si="6"/>
        <v>0</v>
      </c>
      <c r="AM55" s="34">
        <f t="shared" si="7"/>
        <v>0</v>
      </c>
      <c r="AN55" s="41"/>
      <c r="AO55" s="41"/>
      <c r="AP55" s="46"/>
    </row>
    <row r="56" spans="1:42" x14ac:dyDescent="0.25">
      <c r="A56" s="2">
        <v>55</v>
      </c>
      <c r="B56" s="41"/>
      <c r="C56" s="53"/>
      <c r="D56" s="54"/>
      <c r="E56" s="41"/>
      <c r="F56" s="41"/>
      <c r="G56" s="41"/>
      <c r="H56" s="41"/>
      <c r="I56" s="41"/>
      <c r="J56" s="41"/>
      <c r="K56" s="20"/>
      <c r="L56" s="42"/>
      <c r="M56" s="57"/>
      <c r="N56" s="42"/>
      <c r="O56" s="43"/>
      <c r="P56" s="42"/>
      <c r="Q56" s="42"/>
      <c r="R56" s="20"/>
      <c r="S56" s="20"/>
      <c r="T56" s="20"/>
      <c r="U56" s="20"/>
      <c r="V56" s="20"/>
      <c r="W56" s="20"/>
      <c r="X56" s="20"/>
      <c r="Y56" s="20"/>
      <c r="Z56" s="20"/>
      <c r="AA56" s="41"/>
      <c r="AB56" s="41"/>
      <c r="AC56" s="41"/>
      <c r="AD56" s="41"/>
      <c r="AE56" s="41"/>
      <c r="AF56" s="24">
        <f t="shared" si="0"/>
        <v>0</v>
      </c>
      <c r="AG56" s="2" t="str">
        <f t="shared" ca="1" si="1"/>
        <v/>
      </c>
      <c r="AH56" s="28">
        <f t="shared" ca="1" si="2"/>
        <v>0</v>
      </c>
      <c r="AI56" s="28">
        <f t="shared" ca="1" si="3"/>
        <v>0</v>
      </c>
      <c r="AJ56" s="31">
        <f t="shared" ca="1" si="4"/>
        <v>0</v>
      </c>
      <c r="AK56" s="28">
        <f t="shared" si="5"/>
        <v>0</v>
      </c>
      <c r="AL56" s="28">
        <f t="shared" si="6"/>
        <v>0</v>
      </c>
      <c r="AM56" s="34">
        <f t="shared" si="7"/>
        <v>0</v>
      </c>
      <c r="AN56" s="41"/>
      <c r="AO56" s="41"/>
      <c r="AP56" s="46"/>
    </row>
    <row r="57" spans="1:42" x14ac:dyDescent="0.25">
      <c r="A57" s="2">
        <v>56</v>
      </c>
      <c r="B57" s="41"/>
      <c r="C57" s="53"/>
      <c r="D57" s="54"/>
      <c r="E57" s="41"/>
      <c r="F57" s="41"/>
      <c r="G57" s="41"/>
      <c r="H57" s="41"/>
      <c r="I57" s="41"/>
      <c r="J57" s="41"/>
      <c r="K57" s="20"/>
      <c r="L57" s="42"/>
      <c r="M57" s="57"/>
      <c r="N57" s="42"/>
      <c r="O57" s="43"/>
      <c r="P57" s="42"/>
      <c r="Q57" s="42"/>
      <c r="R57" s="20"/>
      <c r="S57" s="20"/>
      <c r="T57" s="20"/>
      <c r="U57" s="20"/>
      <c r="V57" s="20"/>
      <c r="W57" s="20"/>
      <c r="X57" s="20"/>
      <c r="Y57" s="20"/>
      <c r="Z57" s="20"/>
      <c r="AA57" s="41"/>
      <c r="AB57" s="41"/>
      <c r="AC57" s="41"/>
      <c r="AD57" s="41"/>
      <c r="AE57" s="41"/>
      <c r="AF57" s="24">
        <f t="shared" si="0"/>
        <v>0</v>
      </c>
      <c r="AG57" s="2" t="str">
        <f t="shared" ca="1" si="1"/>
        <v/>
      </c>
      <c r="AH57" s="28">
        <f t="shared" ca="1" si="2"/>
        <v>0</v>
      </c>
      <c r="AI57" s="28">
        <f t="shared" ca="1" si="3"/>
        <v>0</v>
      </c>
      <c r="AJ57" s="31">
        <f t="shared" ca="1" si="4"/>
        <v>0</v>
      </c>
      <c r="AK57" s="28">
        <f t="shared" si="5"/>
        <v>0</v>
      </c>
      <c r="AL57" s="28">
        <f t="shared" si="6"/>
        <v>0</v>
      </c>
      <c r="AM57" s="34">
        <f t="shared" si="7"/>
        <v>0</v>
      </c>
      <c r="AN57" s="41"/>
      <c r="AO57" s="41"/>
      <c r="AP57" s="46"/>
    </row>
    <row r="58" spans="1:42" x14ac:dyDescent="0.25">
      <c r="A58" s="2">
        <v>57</v>
      </c>
      <c r="B58" s="41"/>
      <c r="C58" s="53"/>
      <c r="D58" s="54"/>
      <c r="E58" s="41"/>
      <c r="F58" s="41"/>
      <c r="G58" s="41"/>
      <c r="H58" s="41"/>
      <c r="I58" s="41"/>
      <c r="J58" s="41"/>
      <c r="K58" s="20"/>
      <c r="L58" s="42"/>
      <c r="M58" s="57"/>
      <c r="N58" s="42"/>
      <c r="O58" s="43"/>
      <c r="P58" s="42"/>
      <c r="Q58" s="42"/>
      <c r="R58" s="20"/>
      <c r="S58" s="20"/>
      <c r="T58" s="20"/>
      <c r="U58" s="20"/>
      <c r="V58" s="20"/>
      <c r="W58" s="20"/>
      <c r="X58" s="20"/>
      <c r="Y58" s="20"/>
      <c r="Z58" s="20"/>
      <c r="AA58" s="41"/>
      <c r="AB58" s="41"/>
      <c r="AC58" s="41"/>
      <c r="AD58" s="41"/>
      <c r="AE58" s="41"/>
      <c r="AF58" s="24">
        <f t="shared" si="0"/>
        <v>0</v>
      </c>
      <c r="AG58" s="2" t="str">
        <f t="shared" ca="1" si="1"/>
        <v/>
      </c>
      <c r="AH58" s="28">
        <f t="shared" ca="1" si="2"/>
        <v>0</v>
      </c>
      <c r="AI58" s="28">
        <f t="shared" ca="1" si="3"/>
        <v>0</v>
      </c>
      <c r="AJ58" s="31">
        <f t="shared" ca="1" si="4"/>
        <v>0</v>
      </c>
      <c r="AK58" s="28">
        <f t="shared" si="5"/>
        <v>0</v>
      </c>
      <c r="AL58" s="28">
        <f t="shared" si="6"/>
        <v>0</v>
      </c>
      <c r="AM58" s="34">
        <f t="shared" si="7"/>
        <v>0</v>
      </c>
      <c r="AN58" s="41"/>
      <c r="AO58" s="41"/>
      <c r="AP58" s="46"/>
    </row>
    <row r="59" spans="1:42" x14ac:dyDescent="0.25">
      <c r="A59" s="2">
        <v>58</v>
      </c>
      <c r="B59" s="41"/>
      <c r="C59" s="53"/>
      <c r="D59" s="54"/>
      <c r="E59" s="41"/>
      <c r="F59" s="41"/>
      <c r="G59" s="41"/>
      <c r="H59" s="41"/>
      <c r="I59" s="41"/>
      <c r="J59" s="41"/>
      <c r="K59" s="20"/>
      <c r="L59" s="42"/>
      <c r="M59" s="57"/>
      <c r="N59" s="42"/>
      <c r="O59" s="43"/>
      <c r="P59" s="42"/>
      <c r="Q59" s="42"/>
      <c r="R59" s="20"/>
      <c r="S59" s="20"/>
      <c r="T59" s="20"/>
      <c r="U59" s="20"/>
      <c r="V59" s="20"/>
      <c r="W59" s="20"/>
      <c r="X59" s="20"/>
      <c r="Y59" s="20"/>
      <c r="Z59" s="20"/>
      <c r="AA59" s="41"/>
      <c r="AB59" s="41"/>
      <c r="AC59" s="41"/>
      <c r="AD59" s="41"/>
      <c r="AE59" s="41"/>
      <c r="AF59" s="24">
        <f t="shared" si="0"/>
        <v>0</v>
      </c>
      <c r="AG59" s="2" t="str">
        <f t="shared" ca="1" si="1"/>
        <v/>
      </c>
      <c r="AH59" s="28">
        <f t="shared" ca="1" si="2"/>
        <v>0</v>
      </c>
      <c r="AI59" s="28">
        <f t="shared" ca="1" si="3"/>
        <v>0</v>
      </c>
      <c r="AJ59" s="31">
        <f t="shared" ca="1" si="4"/>
        <v>0</v>
      </c>
      <c r="AK59" s="28">
        <f t="shared" si="5"/>
        <v>0</v>
      </c>
      <c r="AL59" s="28">
        <f t="shared" si="6"/>
        <v>0</v>
      </c>
      <c r="AM59" s="34">
        <f t="shared" si="7"/>
        <v>0</v>
      </c>
      <c r="AN59" s="41"/>
      <c r="AO59" s="41"/>
      <c r="AP59" s="46"/>
    </row>
    <row r="60" spans="1:42" x14ac:dyDescent="0.25">
      <c r="A60" s="2">
        <v>59</v>
      </c>
      <c r="B60" s="41"/>
      <c r="C60" s="53"/>
      <c r="D60" s="54"/>
      <c r="E60" s="41"/>
      <c r="F60" s="41"/>
      <c r="G60" s="41"/>
      <c r="H60" s="41"/>
      <c r="I60" s="41"/>
      <c r="J60" s="41"/>
      <c r="K60" s="20"/>
      <c r="L60" s="42"/>
      <c r="M60" s="57"/>
      <c r="N60" s="42"/>
      <c r="O60" s="43"/>
      <c r="P60" s="42"/>
      <c r="Q60" s="42"/>
      <c r="R60" s="20"/>
      <c r="S60" s="20"/>
      <c r="T60" s="20"/>
      <c r="U60" s="20"/>
      <c r="V60" s="20"/>
      <c r="W60" s="20"/>
      <c r="X60" s="20"/>
      <c r="Y60" s="20"/>
      <c r="Z60" s="20"/>
      <c r="AA60" s="41"/>
      <c r="AB60" s="41"/>
      <c r="AC60" s="41"/>
      <c r="AD60" s="41"/>
      <c r="AE60" s="41"/>
      <c r="AF60" s="24">
        <f t="shared" si="0"/>
        <v>0</v>
      </c>
      <c r="AG60" s="2" t="str">
        <f t="shared" ca="1" si="1"/>
        <v/>
      </c>
      <c r="AH60" s="28">
        <f t="shared" ca="1" si="2"/>
        <v>0</v>
      </c>
      <c r="AI60" s="28">
        <f t="shared" ca="1" si="3"/>
        <v>0</v>
      </c>
      <c r="AJ60" s="31">
        <f t="shared" ca="1" si="4"/>
        <v>0</v>
      </c>
      <c r="AK60" s="28">
        <f t="shared" si="5"/>
        <v>0</v>
      </c>
      <c r="AL60" s="28">
        <f t="shared" si="6"/>
        <v>0</v>
      </c>
      <c r="AM60" s="34">
        <f t="shared" si="7"/>
        <v>0</v>
      </c>
      <c r="AN60" s="41"/>
      <c r="AO60" s="41"/>
      <c r="AP60" s="46"/>
    </row>
    <row r="61" spans="1:42" x14ac:dyDescent="0.25">
      <c r="A61" s="2">
        <v>60</v>
      </c>
      <c r="B61" s="41"/>
      <c r="C61" s="53"/>
      <c r="D61" s="54"/>
      <c r="E61" s="41"/>
      <c r="F61" s="41"/>
      <c r="G61" s="41"/>
      <c r="H61" s="41"/>
      <c r="I61" s="41"/>
      <c r="J61" s="41"/>
      <c r="K61" s="20"/>
      <c r="L61" s="42"/>
      <c r="M61" s="57"/>
      <c r="N61" s="42"/>
      <c r="O61" s="43"/>
      <c r="P61" s="42"/>
      <c r="Q61" s="42"/>
      <c r="R61" s="20"/>
      <c r="S61" s="20"/>
      <c r="T61" s="20"/>
      <c r="U61" s="20"/>
      <c r="V61" s="20"/>
      <c r="W61" s="20"/>
      <c r="X61" s="20"/>
      <c r="Y61" s="20"/>
      <c r="Z61" s="20"/>
      <c r="AA61" s="41"/>
      <c r="AB61" s="41"/>
      <c r="AC61" s="41"/>
      <c r="AD61" s="41"/>
      <c r="AE61" s="41"/>
      <c r="AF61" s="24">
        <f t="shared" si="0"/>
        <v>0</v>
      </c>
      <c r="AG61" s="2" t="str">
        <f t="shared" ca="1" si="1"/>
        <v/>
      </c>
      <c r="AH61" s="28">
        <f t="shared" ca="1" si="2"/>
        <v>0</v>
      </c>
      <c r="AI61" s="28">
        <f t="shared" ca="1" si="3"/>
        <v>0</v>
      </c>
      <c r="AJ61" s="31">
        <f t="shared" ca="1" si="4"/>
        <v>0</v>
      </c>
      <c r="AK61" s="28">
        <f t="shared" si="5"/>
        <v>0</v>
      </c>
      <c r="AL61" s="28">
        <f t="shared" si="6"/>
        <v>0</v>
      </c>
      <c r="AM61" s="34">
        <f t="shared" si="7"/>
        <v>0</v>
      </c>
      <c r="AN61" s="41"/>
      <c r="AO61" s="41"/>
      <c r="AP61" s="46"/>
    </row>
    <row r="62" spans="1:42" x14ac:dyDescent="0.25">
      <c r="A62" s="2">
        <v>61</v>
      </c>
      <c r="B62" s="41"/>
      <c r="C62" s="53"/>
      <c r="D62" s="54"/>
      <c r="E62" s="41"/>
      <c r="F62" s="41"/>
      <c r="G62" s="41"/>
      <c r="H62" s="41"/>
      <c r="I62" s="41"/>
      <c r="J62" s="41"/>
      <c r="K62" s="20"/>
      <c r="L62" s="42"/>
      <c r="M62" s="57"/>
      <c r="N62" s="42"/>
      <c r="O62" s="43"/>
      <c r="P62" s="42"/>
      <c r="Q62" s="42"/>
      <c r="R62" s="20"/>
      <c r="S62" s="20"/>
      <c r="T62" s="20"/>
      <c r="U62" s="20"/>
      <c r="V62" s="20"/>
      <c r="W62" s="20"/>
      <c r="X62" s="20"/>
      <c r="Y62" s="20"/>
      <c r="Z62" s="20"/>
      <c r="AA62" s="41"/>
      <c r="AB62" s="41"/>
      <c r="AC62" s="41"/>
      <c r="AD62" s="41"/>
      <c r="AE62" s="41"/>
      <c r="AF62" s="24">
        <f t="shared" si="0"/>
        <v>0</v>
      </c>
      <c r="AG62" s="2" t="str">
        <f t="shared" ca="1" si="1"/>
        <v/>
      </c>
      <c r="AH62" s="28">
        <f t="shared" ca="1" si="2"/>
        <v>0</v>
      </c>
      <c r="AI62" s="28">
        <f t="shared" ca="1" si="3"/>
        <v>0</v>
      </c>
      <c r="AJ62" s="31">
        <f t="shared" ca="1" si="4"/>
        <v>0</v>
      </c>
      <c r="AK62" s="28">
        <f t="shared" si="5"/>
        <v>0</v>
      </c>
      <c r="AL62" s="28">
        <f t="shared" si="6"/>
        <v>0</v>
      </c>
      <c r="AM62" s="34">
        <f t="shared" si="7"/>
        <v>0</v>
      </c>
      <c r="AN62" s="41"/>
      <c r="AO62" s="41"/>
      <c r="AP62" s="46"/>
    </row>
    <row r="63" spans="1:42" x14ac:dyDescent="0.25">
      <c r="A63" s="2">
        <v>62</v>
      </c>
      <c r="B63" s="41"/>
      <c r="C63" s="53"/>
      <c r="D63" s="54"/>
      <c r="E63" s="41"/>
      <c r="F63" s="41"/>
      <c r="G63" s="41"/>
      <c r="H63" s="41"/>
      <c r="I63" s="41"/>
      <c r="J63" s="41"/>
      <c r="K63" s="20"/>
      <c r="L63" s="42"/>
      <c r="M63" s="57"/>
      <c r="N63" s="42"/>
      <c r="O63" s="43"/>
      <c r="P63" s="42"/>
      <c r="Q63" s="42"/>
      <c r="R63" s="20"/>
      <c r="S63" s="20"/>
      <c r="T63" s="20"/>
      <c r="U63" s="20"/>
      <c r="V63" s="20"/>
      <c r="W63" s="20"/>
      <c r="X63" s="20"/>
      <c r="Y63" s="20"/>
      <c r="Z63" s="20"/>
      <c r="AA63" s="41"/>
      <c r="AB63" s="41"/>
      <c r="AC63" s="41"/>
      <c r="AD63" s="41"/>
      <c r="AE63" s="41"/>
      <c r="AF63" s="24">
        <f t="shared" si="0"/>
        <v>0</v>
      </c>
      <c r="AG63" s="2" t="str">
        <f t="shared" ca="1" si="1"/>
        <v/>
      </c>
      <c r="AH63" s="28">
        <f t="shared" ca="1" si="2"/>
        <v>0</v>
      </c>
      <c r="AI63" s="28">
        <f t="shared" ca="1" si="3"/>
        <v>0</v>
      </c>
      <c r="AJ63" s="31">
        <f t="shared" ca="1" si="4"/>
        <v>0</v>
      </c>
      <c r="AK63" s="28">
        <f t="shared" si="5"/>
        <v>0</v>
      </c>
      <c r="AL63" s="28">
        <f t="shared" si="6"/>
        <v>0</v>
      </c>
      <c r="AM63" s="34">
        <f t="shared" si="7"/>
        <v>0</v>
      </c>
      <c r="AN63" s="41"/>
      <c r="AO63" s="41"/>
      <c r="AP63" s="46"/>
    </row>
    <row r="64" spans="1:42" x14ac:dyDescent="0.25">
      <c r="A64" s="2">
        <v>63</v>
      </c>
      <c r="B64" s="41"/>
      <c r="C64" s="53"/>
      <c r="D64" s="54"/>
      <c r="E64" s="41"/>
      <c r="F64" s="41"/>
      <c r="G64" s="41"/>
      <c r="H64" s="41"/>
      <c r="I64" s="41"/>
      <c r="J64" s="41"/>
      <c r="K64" s="20"/>
      <c r="L64" s="42"/>
      <c r="M64" s="57"/>
      <c r="N64" s="42"/>
      <c r="O64" s="43"/>
      <c r="P64" s="42"/>
      <c r="Q64" s="42"/>
      <c r="R64" s="20"/>
      <c r="S64" s="20"/>
      <c r="T64" s="20"/>
      <c r="U64" s="20"/>
      <c r="V64" s="20"/>
      <c r="W64" s="20"/>
      <c r="X64" s="20"/>
      <c r="Y64" s="20"/>
      <c r="Z64" s="20"/>
      <c r="AA64" s="41"/>
      <c r="AB64" s="41"/>
      <c r="AC64" s="41"/>
      <c r="AD64" s="41"/>
      <c r="AE64" s="41"/>
      <c r="AF64" s="24">
        <f t="shared" si="0"/>
        <v>0</v>
      </c>
      <c r="AG64" s="2" t="str">
        <f t="shared" ca="1" si="1"/>
        <v/>
      </c>
      <c r="AH64" s="28">
        <f t="shared" ca="1" si="2"/>
        <v>0</v>
      </c>
      <c r="AI64" s="28">
        <f t="shared" ca="1" si="3"/>
        <v>0</v>
      </c>
      <c r="AJ64" s="31">
        <f t="shared" ca="1" si="4"/>
        <v>0</v>
      </c>
      <c r="AK64" s="28">
        <f t="shared" si="5"/>
        <v>0</v>
      </c>
      <c r="AL64" s="28">
        <f t="shared" si="6"/>
        <v>0</v>
      </c>
      <c r="AM64" s="34">
        <f t="shared" si="7"/>
        <v>0</v>
      </c>
      <c r="AN64" s="41"/>
      <c r="AO64" s="41"/>
      <c r="AP64" s="46"/>
    </row>
    <row r="65" spans="1:42" x14ac:dyDescent="0.25">
      <c r="A65" s="2">
        <v>64</v>
      </c>
      <c r="B65" s="41"/>
      <c r="C65" s="53"/>
      <c r="D65" s="54"/>
      <c r="E65" s="41"/>
      <c r="F65" s="41"/>
      <c r="G65" s="41"/>
      <c r="H65" s="41"/>
      <c r="I65" s="41"/>
      <c r="J65" s="41"/>
      <c r="K65" s="20"/>
      <c r="L65" s="42"/>
      <c r="M65" s="57"/>
      <c r="N65" s="42"/>
      <c r="O65" s="43"/>
      <c r="P65" s="42"/>
      <c r="Q65" s="42"/>
      <c r="R65" s="20"/>
      <c r="S65" s="20"/>
      <c r="T65" s="20"/>
      <c r="U65" s="20"/>
      <c r="V65" s="20"/>
      <c r="W65" s="20"/>
      <c r="X65" s="20"/>
      <c r="Y65" s="20"/>
      <c r="Z65" s="20"/>
      <c r="AA65" s="41"/>
      <c r="AB65" s="41"/>
      <c r="AC65" s="41"/>
      <c r="AD65" s="41"/>
      <c r="AE65" s="41"/>
      <c r="AF65" s="24">
        <f t="shared" si="0"/>
        <v>0</v>
      </c>
      <c r="AG65" s="2" t="str">
        <f t="shared" ca="1" si="1"/>
        <v/>
      </c>
      <c r="AH65" s="28">
        <f t="shared" ca="1" si="2"/>
        <v>0</v>
      </c>
      <c r="AI65" s="28">
        <f t="shared" ca="1" si="3"/>
        <v>0</v>
      </c>
      <c r="AJ65" s="31">
        <f t="shared" ca="1" si="4"/>
        <v>0</v>
      </c>
      <c r="AK65" s="28">
        <f t="shared" si="5"/>
        <v>0</v>
      </c>
      <c r="AL65" s="28">
        <f t="shared" si="6"/>
        <v>0</v>
      </c>
      <c r="AM65" s="34">
        <f t="shared" si="7"/>
        <v>0</v>
      </c>
      <c r="AN65" s="41"/>
      <c r="AO65" s="41"/>
      <c r="AP65" s="46"/>
    </row>
    <row r="66" spans="1:42" x14ac:dyDescent="0.25">
      <c r="A66" s="2">
        <v>65</v>
      </c>
      <c r="B66" s="41"/>
      <c r="C66" s="53"/>
      <c r="D66" s="54"/>
      <c r="E66" s="41"/>
      <c r="F66" s="41"/>
      <c r="G66" s="41"/>
      <c r="H66" s="41"/>
      <c r="I66" s="41"/>
      <c r="J66" s="41"/>
      <c r="K66" s="20"/>
      <c r="L66" s="42"/>
      <c r="M66" s="57"/>
      <c r="N66" s="42"/>
      <c r="O66" s="43"/>
      <c r="P66" s="42"/>
      <c r="Q66" s="42"/>
      <c r="R66" s="20"/>
      <c r="S66" s="20"/>
      <c r="T66" s="20"/>
      <c r="U66" s="20"/>
      <c r="V66" s="20"/>
      <c r="W66" s="20"/>
      <c r="X66" s="20"/>
      <c r="Y66" s="20"/>
      <c r="Z66" s="20"/>
      <c r="AA66" s="41"/>
      <c r="AB66" s="41"/>
      <c r="AC66" s="41"/>
      <c r="AD66" s="41"/>
      <c r="AE66" s="41"/>
      <c r="AF66" s="24">
        <f t="shared" si="0"/>
        <v>0</v>
      </c>
      <c r="AG66" s="2" t="str">
        <f t="shared" ca="1" si="1"/>
        <v/>
      </c>
      <c r="AH66" s="28">
        <f t="shared" ca="1" si="2"/>
        <v>0</v>
      </c>
      <c r="AI66" s="28">
        <f t="shared" ca="1" si="3"/>
        <v>0</v>
      </c>
      <c r="AJ66" s="31">
        <f t="shared" ca="1" si="4"/>
        <v>0</v>
      </c>
      <c r="AK66" s="28">
        <f t="shared" si="5"/>
        <v>0</v>
      </c>
      <c r="AL66" s="28">
        <f t="shared" si="6"/>
        <v>0</v>
      </c>
      <c r="AM66" s="34">
        <f t="shared" si="7"/>
        <v>0</v>
      </c>
      <c r="AN66" s="41"/>
      <c r="AO66" s="41"/>
      <c r="AP66" s="46"/>
    </row>
    <row r="67" spans="1:42" x14ac:dyDescent="0.25">
      <c r="A67" s="2">
        <v>66</v>
      </c>
      <c r="B67" s="41"/>
      <c r="C67" s="53"/>
      <c r="D67" s="54"/>
      <c r="E67" s="41"/>
      <c r="F67" s="41"/>
      <c r="G67" s="41"/>
      <c r="H67" s="41"/>
      <c r="I67" s="41"/>
      <c r="J67" s="41"/>
      <c r="K67" s="20"/>
      <c r="L67" s="42"/>
      <c r="M67" s="57"/>
      <c r="N67" s="42"/>
      <c r="O67" s="43"/>
      <c r="P67" s="42"/>
      <c r="Q67" s="42"/>
      <c r="R67" s="20"/>
      <c r="S67" s="20"/>
      <c r="T67" s="20"/>
      <c r="U67" s="20"/>
      <c r="V67" s="20"/>
      <c r="W67" s="20"/>
      <c r="X67" s="20"/>
      <c r="Y67" s="20"/>
      <c r="Z67" s="20"/>
      <c r="AA67" s="41"/>
      <c r="AB67" s="41"/>
      <c r="AC67" s="41"/>
      <c r="AD67" s="41"/>
      <c r="AE67" s="41"/>
      <c r="AF67" s="24">
        <f t="shared" ref="AF67:AF130" si="8">AD67+(AE67*365.25)</f>
        <v>0</v>
      </c>
      <c r="AG67" s="2" t="str">
        <f t="shared" ref="AG67:AG130" ca="1" si="9">IF(B67="","",IF(AD67="","não se aplica",IF(AF67&lt;TODAY(),IF(AA67="Indeferimento","Indeferida","Vencida/Revogada"),"Vigente")))</f>
        <v/>
      </c>
      <c r="AH67" s="28">
        <f t="shared" ref="AH67:AH130" ca="1" si="10">IF(AG67="Vigente",N67,0)</f>
        <v>0</v>
      </c>
      <c r="AI67" s="28">
        <f t="shared" ref="AI67:AI130" ca="1" si="11">IF(AG67="Vigente",Q67*365/1000,0)</f>
        <v>0</v>
      </c>
      <c r="AJ67" s="31">
        <f t="shared" ref="AJ67:AJ130" ca="1" si="12">IF(AG67="Vigente",O67*365,0)</f>
        <v>0</v>
      </c>
      <c r="AK67" s="28">
        <f t="shared" ref="AK67:AK130" si="13">IF(AO67="Em análise",N67,0)</f>
        <v>0</v>
      </c>
      <c r="AL67" s="28">
        <f t="shared" ref="AL67:AL130" si="14">IF(AO67="Em análise",Q67,0)</f>
        <v>0</v>
      </c>
      <c r="AM67" s="34">
        <f t="shared" ref="AM67:AM130" si="15">IF(AO67="Em análise",O67*365,0)</f>
        <v>0</v>
      </c>
      <c r="AN67" s="41"/>
      <c r="AO67" s="41"/>
      <c r="AP67" s="46"/>
    </row>
    <row r="68" spans="1:42" x14ac:dyDescent="0.25">
      <c r="A68" s="2">
        <v>67</v>
      </c>
      <c r="B68" s="41"/>
      <c r="C68" s="53"/>
      <c r="D68" s="54"/>
      <c r="E68" s="41"/>
      <c r="F68" s="41"/>
      <c r="G68" s="41"/>
      <c r="H68" s="41"/>
      <c r="I68" s="41"/>
      <c r="J68" s="41"/>
      <c r="K68" s="20"/>
      <c r="L68" s="42"/>
      <c r="M68" s="57"/>
      <c r="N68" s="42"/>
      <c r="O68" s="43"/>
      <c r="P68" s="42"/>
      <c r="Q68" s="42"/>
      <c r="R68" s="20"/>
      <c r="S68" s="20"/>
      <c r="T68" s="20"/>
      <c r="U68" s="20"/>
      <c r="V68" s="20"/>
      <c r="W68" s="20"/>
      <c r="X68" s="20"/>
      <c r="Y68" s="20"/>
      <c r="Z68" s="20"/>
      <c r="AA68" s="41"/>
      <c r="AB68" s="41"/>
      <c r="AC68" s="41"/>
      <c r="AD68" s="41"/>
      <c r="AE68" s="41"/>
      <c r="AF68" s="24">
        <f t="shared" si="8"/>
        <v>0</v>
      </c>
      <c r="AG68" s="2" t="str">
        <f t="shared" ca="1" si="9"/>
        <v/>
      </c>
      <c r="AH68" s="28">
        <f t="shared" ca="1" si="10"/>
        <v>0</v>
      </c>
      <c r="AI68" s="28">
        <f t="shared" ca="1" si="11"/>
        <v>0</v>
      </c>
      <c r="AJ68" s="31">
        <f t="shared" ca="1" si="12"/>
        <v>0</v>
      </c>
      <c r="AK68" s="28">
        <f t="shared" si="13"/>
        <v>0</v>
      </c>
      <c r="AL68" s="28">
        <f t="shared" si="14"/>
        <v>0</v>
      </c>
      <c r="AM68" s="34">
        <f t="shared" si="15"/>
        <v>0</v>
      </c>
      <c r="AN68" s="41"/>
      <c r="AO68" s="41"/>
      <c r="AP68" s="46"/>
    </row>
    <row r="69" spans="1:42" x14ac:dyDescent="0.25">
      <c r="A69" s="2">
        <v>68</v>
      </c>
      <c r="B69" s="41"/>
      <c r="C69" s="53"/>
      <c r="D69" s="54"/>
      <c r="E69" s="41"/>
      <c r="F69" s="41"/>
      <c r="G69" s="41"/>
      <c r="H69" s="41"/>
      <c r="I69" s="41"/>
      <c r="J69" s="41"/>
      <c r="K69" s="20"/>
      <c r="L69" s="42"/>
      <c r="M69" s="57"/>
      <c r="N69" s="42"/>
      <c r="O69" s="43"/>
      <c r="P69" s="42"/>
      <c r="Q69" s="42"/>
      <c r="R69" s="20"/>
      <c r="S69" s="20"/>
      <c r="T69" s="20"/>
      <c r="U69" s="20"/>
      <c r="V69" s="20"/>
      <c r="W69" s="20"/>
      <c r="X69" s="20"/>
      <c r="Y69" s="20"/>
      <c r="Z69" s="20"/>
      <c r="AA69" s="41"/>
      <c r="AB69" s="41"/>
      <c r="AC69" s="41"/>
      <c r="AD69" s="41"/>
      <c r="AE69" s="41"/>
      <c r="AF69" s="24">
        <f t="shared" si="8"/>
        <v>0</v>
      </c>
      <c r="AG69" s="2" t="str">
        <f t="shared" ca="1" si="9"/>
        <v/>
      </c>
      <c r="AH69" s="28">
        <f t="shared" ca="1" si="10"/>
        <v>0</v>
      </c>
      <c r="AI69" s="28">
        <f t="shared" ca="1" si="11"/>
        <v>0</v>
      </c>
      <c r="AJ69" s="31">
        <f t="shared" ca="1" si="12"/>
        <v>0</v>
      </c>
      <c r="AK69" s="28">
        <f t="shared" si="13"/>
        <v>0</v>
      </c>
      <c r="AL69" s="28">
        <f t="shared" si="14"/>
        <v>0</v>
      </c>
      <c r="AM69" s="34">
        <f t="shared" si="15"/>
        <v>0</v>
      </c>
      <c r="AN69" s="41"/>
      <c r="AO69" s="41"/>
      <c r="AP69" s="46"/>
    </row>
    <row r="70" spans="1:42" x14ac:dyDescent="0.25">
      <c r="A70" s="2">
        <v>69</v>
      </c>
      <c r="B70" s="41"/>
      <c r="C70" s="53"/>
      <c r="D70" s="54"/>
      <c r="E70" s="41"/>
      <c r="F70" s="41"/>
      <c r="G70" s="41"/>
      <c r="H70" s="41"/>
      <c r="I70" s="41"/>
      <c r="J70" s="41"/>
      <c r="K70" s="20"/>
      <c r="L70" s="42"/>
      <c r="M70" s="57"/>
      <c r="N70" s="42"/>
      <c r="O70" s="43"/>
      <c r="P70" s="42"/>
      <c r="Q70" s="42"/>
      <c r="R70" s="20"/>
      <c r="S70" s="20"/>
      <c r="T70" s="20"/>
      <c r="U70" s="20"/>
      <c r="V70" s="20"/>
      <c r="W70" s="20"/>
      <c r="X70" s="20"/>
      <c r="Y70" s="20"/>
      <c r="Z70" s="20"/>
      <c r="AA70" s="41"/>
      <c r="AB70" s="41"/>
      <c r="AC70" s="41"/>
      <c r="AD70" s="41"/>
      <c r="AE70" s="41"/>
      <c r="AF70" s="24">
        <f t="shared" si="8"/>
        <v>0</v>
      </c>
      <c r="AG70" s="2" t="str">
        <f t="shared" ca="1" si="9"/>
        <v/>
      </c>
      <c r="AH70" s="28">
        <f t="shared" ca="1" si="10"/>
        <v>0</v>
      </c>
      <c r="AI70" s="28">
        <f t="shared" ca="1" si="11"/>
        <v>0</v>
      </c>
      <c r="AJ70" s="31">
        <f t="shared" ca="1" si="12"/>
        <v>0</v>
      </c>
      <c r="AK70" s="28">
        <f t="shared" si="13"/>
        <v>0</v>
      </c>
      <c r="AL70" s="28">
        <f t="shared" si="14"/>
        <v>0</v>
      </c>
      <c r="AM70" s="34">
        <f t="shared" si="15"/>
        <v>0</v>
      </c>
      <c r="AN70" s="41"/>
      <c r="AO70" s="41"/>
      <c r="AP70" s="46"/>
    </row>
    <row r="71" spans="1:42" x14ac:dyDescent="0.25">
      <c r="A71" s="2">
        <v>70</v>
      </c>
      <c r="B71" s="41"/>
      <c r="C71" s="53"/>
      <c r="D71" s="54"/>
      <c r="E71" s="41"/>
      <c r="F71" s="41"/>
      <c r="G71" s="41"/>
      <c r="H71" s="41"/>
      <c r="I71" s="41"/>
      <c r="J71" s="41"/>
      <c r="K71" s="20"/>
      <c r="L71" s="42"/>
      <c r="M71" s="57"/>
      <c r="N71" s="42"/>
      <c r="O71" s="43"/>
      <c r="P71" s="42"/>
      <c r="Q71" s="42"/>
      <c r="R71" s="20"/>
      <c r="S71" s="20"/>
      <c r="T71" s="20"/>
      <c r="U71" s="20"/>
      <c r="V71" s="20"/>
      <c r="W71" s="20"/>
      <c r="X71" s="20"/>
      <c r="Y71" s="20"/>
      <c r="Z71" s="20"/>
      <c r="AA71" s="41"/>
      <c r="AB71" s="41"/>
      <c r="AC71" s="41"/>
      <c r="AD71" s="41"/>
      <c r="AE71" s="41"/>
      <c r="AF71" s="24">
        <f t="shared" si="8"/>
        <v>0</v>
      </c>
      <c r="AG71" s="2" t="str">
        <f t="shared" ca="1" si="9"/>
        <v/>
      </c>
      <c r="AH71" s="28">
        <f t="shared" ca="1" si="10"/>
        <v>0</v>
      </c>
      <c r="AI71" s="28">
        <f t="shared" ca="1" si="11"/>
        <v>0</v>
      </c>
      <c r="AJ71" s="31">
        <f t="shared" ca="1" si="12"/>
        <v>0</v>
      </c>
      <c r="AK71" s="28">
        <f t="shared" si="13"/>
        <v>0</v>
      </c>
      <c r="AL71" s="28">
        <f t="shared" si="14"/>
        <v>0</v>
      </c>
      <c r="AM71" s="34">
        <f t="shared" si="15"/>
        <v>0</v>
      </c>
      <c r="AN71" s="41"/>
      <c r="AO71" s="41"/>
      <c r="AP71" s="46"/>
    </row>
    <row r="72" spans="1:42" x14ac:dyDescent="0.25">
      <c r="A72" s="2">
        <v>71</v>
      </c>
      <c r="B72" s="41"/>
      <c r="C72" s="53"/>
      <c r="D72" s="54"/>
      <c r="E72" s="41"/>
      <c r="F72" s="41"/>
      <c r="G72" s="41"/>
      <c r="H72" s="41"/>
      <c r="I72" s="41"/>
      <c r="J72" s="41"/>
      <c r="K72" s="20"/>
      <c r="L72" s="42"/>
      <c r="M72" s="57"/>
      <c r="N72" s="42"/>
      <c r="O72" s="43"/>
      <c r="P72" s="42"/>
      <c r="Q72" s="42"/>
      <c r="R72" s="20"/>
      <c r="S72" s="20"/>
      <c r="T72" s="20"/>
      <c r="U72" s="20"/>
      <c r="V72" s="20"/>
      <c r="W72" s="20"/>
      <c r="X72" s="20"/>
      <c r="Y72" s="20"/>
      <c r="Z72" s="20"/>
      <c r="AA72" s="41"/>
      <c r="AB72" s="41"/>
      <c r="AC72" s="41"/>
      <c r="AD72" s="41"/>
      <c r="AE72" s="41"/>
      <c r="AF72" s="24">
        <f t="shared" si="8"/>
        <v>0</v>
      </c>
      <c r="AG72" s="2" t="str">
        <f t="shared" ca="1" si="9"/>
        <v/>
      </c>
      <c r="AH72" s="28">
        <f t="shared" ca="1" si="10"/>
        <v>0</v>
      </c>
      <c r="AI72" s="28">
        <f t="shared" ca="1" si="11"/>
        <v>0</v>
      </c>
      <c r="AJ72" s="31">
        <f t="shared" ca="1" si="12"/>
        <v>0</v>
      </c>
      <c r="AK72" s="28">
        <f t="shared" si="13"/>
        <v>0</v>
      </c>
      <c r="AL72" s="28">
        <f t="shared" si="14"/>
        <v>0</v>
      </c>
      <c r="AM72" s="34">
        <f t="shared" si="15"/>
        <v>0</v>
      </c>
      <c r="AN72" s="41"/>
      <c r="AO72" s="41"/>
      <c r="AP72" s="46"/>
    </row>
    <row r="73" spans="1:42" x14ac:dyDescent="0.25">
      <c r="A73" s="2">
        <v>72</v>
      </c>
      <c r="B73" s="41"/>
      <c r="C73" s="53"/>
      <c r="D73" s="54"/>
      <c r="E73" s="41"/>
      <c r="F73" s="41"/>
      <c r="G73" s="41"/>
      <c r="H73" s="41"/>
      <c r="I73" s="41"/>
      <c r="J73" s="41"/>
      <c r="K73" s="20"/>
      <c r="L73" s="42"/>
      <c r="M73" s="57"/>
      <c r="N73" s="42"/>
      <c r="O73" s="43"/>
      <c r="P73" s="42"/>
      <c r="Q73" s="42"/>
      <c r="R73" s="20"/>
      <c r="S73" s="20"/>
      <c r="T73" s="20"/>
      <c r="U73" s="20"/>
      <c r="V73" s="20"/>
      <c r="W73" s="20"/>
      <c r="X73" s="20"/>
      <c r="Y73" s="20"/>
      <c r="Z73" s="20"/>
      <c r="AA73" s="41"/>
      <c r="AB73" s="41"/>
      <c r="AC73" s="41"/>
      <c r="AD73" s="41"/>
      <c r="AE73" s="41"/>
      <c r="AF73" s="24">
        <f t="shared" si="8"/>
        <v>0</v>
      </c>
      <c r="AG73" s="2" t="str">
        <f t="shared" ca="1" si="9"/>
        <v/>
      </c>
      <c r="AH73" s="28">
        <f t="shared" ca="1" si="10"/>
        <v>0</v>
      </c>
      <c r="AI73" s="28">
        <f t="shared" ca="1" si="11"/>
        <v>0</v>
      </c>
      <c r="AJ73" s="31">
        <f t="shared" ca="1" si="12"/>
        <v>0</v>
      </c>
      <c r="AK73" s="28">
        <f t="shared" si="13"/>
        <v>0</v>
      </c>
      <c r="AL73" s="28">
        <f t="shared" si="14"/>
        <v>0</v>
      </c>
      <c r="AM73" s="34">
        <f t="shared" si="15"/>
        <v>0</v>
      </c>
      <c r="AN73" s="41"/>
      <c r="AO73" s="41"/>
      <c r="AP73" s="46"/>
    </row>
    <row r="74" spans="1:42" x14ac:dyDescent="0.25">
      <c r="A74" s="2">
        <v>73</v>
      </c>
      <c r="B74" s="41"/>
      <c r="C74" s="53"/>
      <c r="D74" s="54"/>
      <c r="E74" s="41"/>
      <c r="F74" s="41"/>
      <c r="G74" s="41"/>
      <c r="H74" s="41"/>
      <c r="I74" s="41"/>
      <c r="J74" s="41"/>
      <c r="K74" s="20"/>
      <c r="L74" s="42"/>
      <c r="M74" s="57"/>
      <c r="N74" s="42"/>
      <c r="O74" s="43"/>
      <c r="P74" s="42"/>
      <c r="Q74" s="42"/>
      <c r="R74" s="20"/>
      <c r="S74" s="20"/>
      <c r="T74" s="20"/>
      <c r="U74" s="20"/>
      <c r="V74" s="20"/>
      <c r="W74" s="20"/>
      <c r="X74" s="20"/>
      <c r="Y74" s="20"/>
      <c r="Z74" s="20"/>
      <c r="AA74" s="41"/>
      <c r="AB74" s="41"/>
      <c r="AC74" s="41"/>
      <c r="AD74" s="41"/>
      <c r="AE74" s="41"/>
      <c r="AF74" s="24">
        <f t="shared" si="8"/>
        <v>0</v>
      </c>
      <c r="AG74" s="2" t="str">
        <f t="shared" ca="1" si="9"/>
        <v/>
      </c>
      <c r="AH74" s="28">
        <f t="shared" ca="1" si="10"/>
        <v>0</v>
      </c>
      <c r="AI74" s="28">
        <f t="shared" ca="1" si="11"/>
        <v>0</v>
      </c>
      <c r="AJ74" s="31">
        <f t="shared" ca="1" si="12"/>
        <v>0</v>
      </c>
      <c r="AK74" s="28">
        <f t="shared" si="13"/>
        <v>0</v>
      </c>
      <c r="AL74" s="28">
        <f t="shared" si="14"/>
        <v>0</v>
      </c>
      <c r="AM74" s="34">
        <f t="shared" si="15"/>
        <v>0</v>
      </c>
      <c r="AN74" s="41"/>
      <c r="AO74" s="41"/>
      <c r="AP74" s="46"/>
    </row>
    <row r="75" spans="1:42" x14ac:dyDescent="0.25">
      <c r="A75" s="2">
        <v>74</v>
      </c>
      <c r="B75" s="41"/>
      <c r="C75" s="53"/>
      <c r="D75" s="54"/>
      <c r="E75" s="41"/>
      <c r="F75" s="41"/>
      <c r="G75" s="41"/>
      <c r="H75" s="41"/>
      <c r="I75" s="41"/>
      <c r="J75" s="41"/>
      <c r="K75" s="20"/>
      <c r="L75" s="42"/>
      <c r="M75" s="57"/>
      <c r="N75" s="42"/>
      <c r="O75" s="43"/>
      <c r="P75" s="42"/>
      <c r="Q75" s="42"/>
      <c r="R75" s="20"/>
      <c r="S75" s="20"/>
      <c r="T75" s="20"/>
      <c r="U75" s="20"/>
      <c r="V75" s="20"/>
      <c r="W75" s="20"/>
      <c r="X75" s="20"/>
      <c r="Y75" s="20"/>
      <c r="Z75" s="20"/>
      <c r="AA75" s="41"/>
      <c r="AB75" s="41"/>
      <c r="AC75" s="41"/>
      <c r="AD75" s="41"/>
      <c r="AE75" s="41"/>
      <c r="AF75" s="24">
        <f t="shared" si="8"/>
        <v>0</v>
      </c>
      <c r="AG75" s="2" t="str">
        <f t="shared" ca="1" si="9"/>
        <v/>
      </c>
      <c r="AH75" s="28">
        <f t="shared" ca="1" si="10"/>
        <v>0</v>
      </c>
      <c r="AI75" s="28">
        <f t="shared" ca="1" si="11"/>
        <v>0</v>
      </c>
      <c r="AJ75" s="31">
        <f t="shared" ca="1" si="12"/>
        <v>0</v>
      </c>
      <c r="AK75" s="28">
        <f t="shared" si="13"/>
        <v>0</v>
      </c>
      <c r="AL75" s="28">
        <f t="shared" si="14"/>
        <v>0</v>
      </c>
      <c r="AM75" s="34">
        <f t="shared" si="15"/>
        <v>0</v>
      </c>
      <c r="AN75" s="41"/>
      <c r="AO75" s="41"/>
      <c r="AP75" s="46"/>
    </row>
    <row r="76" spans="1:42" x14ac:dyDescent="0.25">
      <c r="A76" s="2">
        <v>75</v>
      </c>
      <c r="B76" s="41"/>
      <c r="C76" s="53"/>
      <c r="D76" s="54"/>
      <c r="E76" s="41"/>
      <c r="F76" s="41"/>
      <c r="G76" s="41"/>
      <c r="H76" s="41"/>
      <c r="I76" s="41"/>
      <c r="J76" s="41"/>
      <c r="K76" s="20"/>
      <c r="L76" s="42"/>
      <c r="M76" s="57"/>
      <c r="N76" s="42"/>
      <c r="O76" s="43"/>
      <c r="P76" s="42"/>
      <c r="Q76" s="42"/>
      <c r="R76" s="20"/>
      <c r="S76" s="20"/>
      <c r="T76" s="20"/>
      <c r="U76" s="20"/>
      <c r="V76" s="20"/>
      <c r="W76" s="20"/>
      <c r="X76" s="20"/>
      <c r="Y76" s="20"/>
      <c r="Z76" s="20"/>
      <c r="AA76" s="41"/>
      <c r="AB76" s="41"/>
      <c r="AC76" s="41"/>
      <c r="AD76" s="41"/>
      <c r="AE76" s="41"/>
      <c r="AF76" s="24">
        <f t="shared" si="8"/>
        <v>0</v>
      </c>
      <c r="AG76" s="2" t="str">
        <f t="shared" ca="1" si="9"/>
        <v/>
      </c>
      <c r="AH76" s="28">
        <f t="shared" ca="1" si="10"/>
        <v>0</v>
      </c>
      <c r="AI76" s="28">
        <f t="shared" ca="1" si="11"/>
        <v>0</v>
      </c>
      <c r="AJ76" s="31">
        <f t="shared" ca="1" si="12"/>
        <v>0</v>
      </c>
      <c r="AK76" s="28">
        <f t="shared" si="13"/>
        <v>0</v>
      </c>
      <c r="AL76" s="28">
        <f t="shared" si="14"/>
        <v>0</v>
      </c>
      <c r="AM76" s="34">
        <f t="shared" si="15"/>
        <v>0</v>
      </c>
      <c r="AN76" s="41"/>
      <c r="AO76" s="41"/>
      <c r="AP76" s="46"/>
    </row>
    <row r="77" spans="1:42" x14ac:dyDescent="0.25">
      <c r="A77" s="2">
        <v>76</v>
      </c>
      <c r="B77" s="41"/>
      <c r="C77" s="53"/>
      <c r="D77" s="54"/>
      <c r="E77" s="41"/>
      <c r="F77" s="41"/>
      <c r="G77" s="41"/>
      <c r="H77" s="41"/>
      <c r="I77" s="41"/>
      <c r="J77" s="41"/>
      <c r="K77" s="20"/>
      <c r="L77" s="42"/>
      <c r="M77" s="57"/>
      <c r="N77" s="42"/>
      <c r="O77" s="43"/>
      <c r="P77" s="42"/>
      <c r="Q77" s="42"/>
      <c r="R77" s="20"/>
      <c r="S77" s="20"/>
      <c r="T77" s="20"/>
      <c r="U77" s="20"/>
      <c r="V77" s="20"/>
      <c r="W77" s="20"/>
      <c r="X77" s="20"/>
      <c r="Y77" s="20"/>
      <c r="Z77" s="20"/>
      <c r="AA77" s="41"/>
      <c r="AB77" s="41"/>
      <c r="AC77" s="41"/>
      <c r="AD77" s="41"/>
      <c r="AE77" s="41"/>
      <c r="AF77" s="24">
        <f t="shared" si="8"/>
        <v>0</v>
      </c>
      <c r="AG77" s="2" t="str">
        <f t="shared" ca="1" si="9"/>
        <v/>
      </c>
      <c r="AH77" s="28">
        <f t="shared" ca="1" si="10"/>
        <v>0</v>
      </c>
      <c r="AI77" s="28">
        <f t="shared" ca="1" si="11"/>
        <v>0</v>
      </c>
      <c r="AJ77" s="31">
        <f t="shared" ca="1" si="12"/>
        <v>0</v>
      </c>
      <c r="AK77" s="28">
        <f t="shared" si="13"/>
        <v>0</v>
      </c>
      <c r="AL77" s="28">
        <f t="shared" si="14"/>
        <v>0</v>
      </c>
      <c r="AM77" s="34">
        <f t="shared" si="15"/>
        <v>0</v>
      </c>
      <c r="AN77" s="41"/>
      <c r="AO77" s="41"/>
      <c r="AP77" s="46"/>
    </row>
    <row r="78" spans="1:42" x14ac:dyDescent="0.25">
      <c r="A78" s="2">
        <v>77</v>
      </c>
      <c r="B78" s="41"/>
      <c r="C78" s="53"/>
      <c r="D78" s="54"/>
      <c r="E78" s="41"/>
      <c r="F78" s="41"/>
      <c r="G78" s="41"/>
      <c r="H78" s="41"/>
      <c r="I78" s="41"/>
      <c r="J78" s="41"/>
      <c r="K78" s="20"/>
      <c r="L78" s="42"/>
      <c r="M78" s="57"/>
      <c r="N78" s="42"/>
      <c r="O78" s="43"/>
      <c r="P78" s="42"/>
      <c r="Q78" s="42"/>
      <c r="R78" s="20"/>
      <c r="S78" s="20"/>
      <c r="T78" s="20"/>
      <c r="U78" s="20"/>
      <c r="V78" s="20"/>
      <c r="W78" s="20"/>
      <c r="X78" s="20"/>
      <c r="Y78" s="20"/>
      <c r="Z78" s="20"/>
      <c r="AA78" s="41"/>
      <c r="AB78" s="41"/>
      <c r="AC78" s="41"/>
      <c r="AD78" s="41"/>
      <c r="AE78" s="41"/>
      <c r="AF78" s="24">
        <f t="shared" si="8"/>
        <v>0</v>
      </c>
      <c r="AG78" s="2" t="str">
        <f t="shared" ca="1" si="9"/>
        <v/>
      </c>
      <c r="AH78" s="28">
        <f t="shared" ca="1" si="10"/>
        <v>0</v>
      </c>
      <c r="AI78" s="28">
        <f t="shared" ca="1" si="11"/>
        <v>0</v>
      </c>
      <c r="AJ78" s="31">
        <f t="shared" ca="1" si="12"/>
        <v>0</v>
      </c>
      <c r="AK78" s="28">
        <f t="shared" si="13"/>
        <v>0</v>
      </c>
      <c r="AL78" s="28">
        <f t="shared" si="14"/>
        <v>0</v>
      </c>
      <c r="AM78" s="34">
        <f t="shared" si="15"/>
        <v>0</v>
      </c>
      <c r="AN78" s="41"/>
      <c r="AO78" s="41"/>
      <c r="AP78" s="46"/>
    </row>
    <row r="79" spans="1:42" x14ac:dyDescent="0.25">
      <c r="A79" s="2">
        <v>78</v>
      </c>
      <c r="B79" s="41"/>
      <c r="C79" s="53"/>
      <c r="D79" s="54"/>
      <c r="E79" s="41"/>
      <c r="F79" s="41"/>
      <c r="G79" s="41"/>
      <c r="H79" s="41"/>
      <c r="I79" s="41"/>
      <c r="J79" s="41"/>
      <c r="K79" s="20"/>
      <c r="L79" s="42"/>
      <c r="M79" s="57"/>
      <c r="N79" s="42"/>
      <c r="O79" s="43"/>
      <c r="P79" s="42"/>
      <c r="Q79" s="42"/>
      <c r="R79" s="20"/>
      <c r="S79" s="20"/>
      <c r="T79" s="20"/>
      <c r="U79" s="20"/>
      <c r="V79" s="20"/>
      <c r="W79" s="20"/>
      <c r="X79" s="20"/>
      <c r="Y79" s="20"/>
      <c r="Z79" s="20"/>
      <c r="AA79" s="41"/>
      <c r="AB79" s="41"/>
      <c r="AC79" s="41"/>
      <c r="AD79" s="41"/>
      <c r="AE79" s="41"/>
      <c r="AF79" s="24">
        <f t="shared" si="8"/>
        <v>0</v>
      </c>
      <c r="AG79" s="2" t="str">
        <f t="shared" ca="1" si="9"/>
        <v/>
      </c>
      <c r="AH79" s="28">
        <f t="shared" ca="1" si="10"/>
        <v>0</v>
      </c>
      <c r="AI79" s="28">
        <f t="shared" ca="1" si="11"/>
        <v>0</v>
      </c>
      <c r="AJ79" s="31">
        <f t="shared" ca="1" si="12"/>
        <v>0</v>
      </c>
      <c r="AK79" s="28">
        <f t="shared" si="13"/>
        <v>0</v>
      </c>
      <c r="AL79" s="28">
        <f t="shared" si="14"/>
        <v>0</v>
      </c>
      <c r="AM79" s="34">
        <f t="shared" si="15"/>
        <v>0</v>
      </c>
      <c r="AN79" s="41"/>
      <c r="AO79" s="41"/>
      <c r="AP79" s="46"/>
    </row>
    <row r="80" spans="1:42" x14ac:dyDescent="0.25">
      <c r="A80" s="2">
        <v>79</v>
      </c>
      <c r="B80" s="41"/>
      <c r="C80" s="53"/>
      <c r="D80" s="54"/>
      <c r="E80" s="41"/>
      <c r="F80" s="41"/>
      <c r="G80" s="41"/>
      <c r="H80" s="41"/>
      <c r="I80" s="41"/>
      <c r="J80" s="41"/>
      <c r="K80" s="20"/>
      <c r="L80" s="42"/>
      <c r="M80" s="57"/>
      <c r="N80" s="42"/>
      <c r="O80" s="43"/>
      <c r="P80" s="42"/>
      <c r="Q80" s="42"/>
      <c r="R80" s="20"/>
      <c r="S80" s="20"/>
      <c r="T80" s="20"/>
      <c r="U80" s="20"/>
      <c r="V80" s="20"/>
      <c r="W80" s="20"/>
      <c r="X80" s="20"/>
      <c r="Y80" s="20"/>
      <c r="Z80" s="20"/>
      <c r="AA80" s="41"/>
      <c r="AB80" s="41"/>
      <c r="AC80" s="41"/>
      <c r="AD80" s="41"/>
      <c r="AE80" s="41"/>
      <c r="AF80" s="24">
        <f t="shared" si="8"/>
        <v>0</v>
      </c>
      <c r="AG80" s="2" t="str">
        <f t="shared" ca="1" si="9"/>
        <v/>
      </c>
      <c r="AH80" s="28">
        <f t="shared" ca="1" si="10"/>
        <v>0</v>
      </c>
      <c r="AI80" s="28">
        <f t="shared" ca="1" si="11"/>
        <v>0</v>
      </c>
      <c r="AJ80" s="31">
        <f t="shared" ca="1" si="12"/>
        <v>0</v>
      </c>
      <c r="AK80" s="28">
        <f t="shared" si="13"/>
        <v>0</v>
      </c>
      <c r="AL80" s="28">
        <f t="shared" si="14"/>
        <v>0</v>
      </c>
      <c r="AM80" s="34">
        <f t="shared" si="15"/>
        <v>0</v>
      </c>
      <c r="AN80" s="41"/>
      <c r="AO80" s="41"/>
      <c r="AP80" s="46"/>
    </row>
    <row r="81" spans="1:42" x14ac:dyDescent="0.25">
      <c r="A81" s="2">
        <v>80</v>
      </c>
      <c r="B81" s="41"/>
      <c r="C81" s="53"/>
      <c r="D81" s="54"/>
      <c r="E81" s="41"/>
      <c r="F81" s="41"/>
      <c r="G81" s="41"/>
      <c r="H81" s="41"/>
      <c r="I81" s="41"/>
      <c r="J81" s="41"/>
      <c r="K81" s="20"/>
      <c r="L81" s="42"/>
      <c r="M81" s="57"/>
      <c r="N81" s="42"/>
      <c r="O81" s="43"/>
      <c r="P81" s="42"/>
      <c r="Q81" s="42"/>
      <c r="R81" s="20"/>
      <c r="S81" s="20"/>
      <c r="T81" s="20"/>
      <c r="U81" s="20"/>
      <c r="V81" s="20"/>
      <c r="W81" s="20"/>
      <c r="X81" s="20"/>
      <c r="Y81" s="20"/>
      <c r="Z81" s="20"/>
      <c r="AA81" s="41"/>
      <c r="AB81" s="41"/>
      <c r="AC81" s="41"/>
      <c r="AD81" s="41"/>
      <c r="AE81" s="41"/>
      <c r="AF81" s="24">
        <f t="shared" si="8"/>
        <v>0</v>
      </c>
      <c r="AG81" s="2" t="str">
        <f t="shared" ca="1" si="9"/>
        <v/>
      </c>
      <c r="AH81" s="28">
        <f t="shared" ca="1" si="10"/>
        <v>0</v>
      </c>
      <c r="AI81" s="28">
        <f t="shared" ca="1" si="11"/>
        <v>0</v>
      </c>
      <c r="AJ81" s="31">
        <f t="shared" ca="1" si="12"/>
        <v>0</v>
      </c>
      <c r="AK81" s="28">
        <f t="shared" si="13"/>
        <v>0</v>
      </c>
      <c r="AL81" s="28">
        <f t="shared" si="14"/>
        <v>0</v>
      </c>
      <c r="AM81" s="34">
        <f t="shared" si="15"/>
        <v>0</v>
      </c>
      <c r="AN81" s="41"/>
      <c r="AO81" s="41"/>
      <c r="AP81" s="46"/>
    </row>
    <row r="82" spans="1:42" x14ac:dyDescent="0.25">
      <c r="A82" s="2">
        <v>81</v>
      </c>
      <c r="B82" s="41"/>
      <c r="C82" s="53"/>
      <c r="D82" s="54"/>
      <c r="E82" s="41"/>
      <c r="F82" s="41"/>
      <c r="G82" s="41"/>
      <c r="H82" s="41"/>
      <c r="I82" s="41"/>
      <c r="J82" s="41"/>
      <c r="K82" s="20"/>
      <c r="L82" s="42"/>
      <c r="M82" s="57"/>
      <c r="N82" s="42"/>
      <c r="O82" s="43"/>
      <c r="P82" s="42"/>
      <c r="Q82" s="42"/>
      <c r="R82" s="20"/>
      <c r="S82" s="20"/>
      <c r="T82" s="20"/>
      <c r="U82" s="20"/>
      <c r="V82" s="20"/>
      <c r="W82" s="20"/>
      <c r="X82" s="20"/>
      <c r="Y82" s="20"/>
      <c r="Z82" s="20"/>
      <c r="AA82" s="41"/>
      <c r="AB82" s="41"/>
      <c r="AC82" s="41"/>
      <c r="AD82" s="41"/>
      <c r="AE82" s="41"/>
      <c r="AF82" s="24">
        <f t="shared" si="8"/>
        <v>0</v>
      </c>
      <c r="AG82" s="2" t="str">
        <f t="shared" ca="1" si="9"/>
        <v/>
      </c>
      <c r="AH82" s="28">
        <f t="shared" ca="1" si="10"/>
        <v>0</v>
      </c>
      <c r="AI82" s="28">
        <f t="shared" ca="1" si="11"/>
        <v>0</v>
      </c>
      <c r="AJ82" s="31">
        <f t="shared" ca="1" si="12"/>
        <v>0</v>
      </c>
      <c r="AK82" s="28">
        <f t="shared" si="13"/>
        <v>0</v>
      </c>
      <c r="AL82" s="28">
        <f t="shared" si="14"/>
        <v>0</v>
      </c>
      <c r="AM82" s="34">
        <f t="shared" si="15"/>
        <v>0</v>
      </c>
      <c r="AN82" s="41"/>
      <c r="AO82" s="41"/>
      <c r="AP82" s="46"/>
    </row>
    <row r="83" spans="1:42" x14ac:dyDescent="0.25">
      <c r="A83" s="2">
        <v>82</v>
      </c>
      <c r="B83" s="41"/>
      <c r="C83" s="53"/>
      <c r="D83" s="54"/>
      <c r="E83" s="41"/>
      <c r="F83" s="41"/>
      <c r="G83" s="41"/>
      <c r="H83" s="41"/>
      <c r="I83" s="41"/>
      <c r="J83" s="41"/>
      <c r="K83" s="20"/>
      <c r="L83" s="42"/>
      <c r="M83" s="57"/>
      <c r="N83" s="42"/>
      <c r="O83" s="43"/>
      <c r="P83" s="42"/>
      <c r="Q83" s="42"/>
      <c r="R83" s="20"/>
      <c r="S83" s="20"/>
      <c r="T83" s="20"/>
      <c r="U83" s="20"/>
      <c r="V83" s="20"/>
      <c r="W83" s="20"/>
      <c r="X83" s="20"/>
      <c r="Y83" s="20"/>
      <c r="Z83" s="20"/>
      <c r="AA83" s="41"/>
      <c r="AB83" s="41"/>
      <c r="AC83" s="41"/>
      <c r="AD83" s="41"/>
      <c r="AE83" s="41"/>
      <c r="AF83" s="24">
        <f t="shared" si="8"/>
        <v>0</v>
      </c>
      <c r="AG83" s="2" t="str">
        <f t="shared" ca="1" si="9"/>
        <v/>
      </c>
      <c r="AH83" s="28">
        <f t="shared" ca="1" si="10"/>
        <v>0</v>
      </c>
      <c r="AI83" s="28">
        <f t="shared" ca="1" si="11"/>
        <v>0</v>
      </c>
      <c r="AJ83" s="31">
        <f t="shared" ca="1" si="12"/>
        <v>0</v>
      </c>
      <c r="AK83" s="28">
        <f t="shared" si="13"/>
        <v>0</v>
      </c>
      <c r="AL83" s="28">
        <f t="shared" si="14"/>
        <v>0</v>
      </c>
      <c r="AM83" s="34">
        <f t="shared" si="15"/>
        <v>0</v>
      </c>
      <c r="AN83" s="41"/>
      <c r="AO83" s="41"/>
      <c r="AP83" s="46"/>
    </row>
    <row r="84" spans="1:42" x14ac:dyDescent="0.25">
      <c r="A84" s="2">
        <v>83</v>
      </c>
      <c r="B84" s="41"/>
      <c r="C84" s="53"/>
      <c r="D84" s="54"/>
      <c r="E84" s="41"/>
      <c r="F84" s="41"/>
      <c r="G84" s="41"/>
      <c r="H84" s="41"/>
      <c r="I84" s="41"/>
      <c r="J84" s="41"/>
      <c r="K84" s="20"/>
      <c r="L84" s="42"/>
      <c r="M84" s="57"/>
      <c r="N84" s="42"/>
      <c r="O84" s="43"/>
      <c r="P84" s="42"/>
      <c r="Q84" s="42"/>
      <c r="R84" s="20"/>
      <c r="S84" s="20"/>
      <c r="T84" s="20"/>
      <c r="U84" s="20"/>
      <c r="V84" s="20"/>
      <c r="W84" s="20"/>
      <c r="X84" s="20"/>
      <c r="Y84" s="20"/>
      <c r="Z84" s="20"/>
      <c r="AA84" s="41"/>
      <c r="AB84" s="41"/>
      <c r="AC84" s="41"/>
      <c r="AD84" s="41"/>
      <c r="AE84" s="41"/>
      <c r="AF84" s="24">
        <f t="shared" si="8"/>
        <v>0</v>
      </c>
      <c r="AG84" s="2" t="str">
        <f t="shared" ca="1" si="9"/>
        <v/>
      </c>
      <c r="AH84" s="28">
        <f t="shared" ca="1" si="10"/>
        <v>0</v>
      </c>
      <c r="AI84" s="28">
        <f t="shared" ca="1" si="11"/>
        <v>0</v>
      </c>
      <c r="AJ84" s="31">
        <f t="shared" ca="1" si="12"/>
        <v>0</v>
      </c>
      <c r="AK84" s="28">
        <f t="shared" si="13"/>
        <v>0</v>
      </c>
      <c r="AL84" s="28">
        <f t="shared" si="14"/>
        <v>0</v>
      </c>
      <c r="AM84" s="34">
        <f t="shared" si="15"/>
        <v>0</v>
      </c>
      <c r="AN84" s="41"/>
      <c r="AO84" s="41"/>
      <c r="AP84" s="46"/>
    </row>
    <row r="85" spans="1:42" x14ac:dyDescent="0.25">
      <c r="A85" s="2">
        <v>84</v>
      </c>
      <c r="B85" s="41"/>
      <c r="C85" s="53"/>
      <c r="D85" s="54"/>
      <c r="E85" s="41"/>
      <c r="F85" s="41"/>
      <c r="G85" s="41"/>
      <c r="H85" s="41"/>
      <c r="I85" s="41"/>
      <c r="J85" s="41"/>
      <c r="K85" s="20"/>
      <c r="L85" s="42"/>
      <c r="M85" s="57"/>
      <c r="N85" s="42"/>
      <c r="O85" s="43"/>
      <c r="P85" s="42"/>
      <c r="Q85" s="42"/>
      <c r="R85" s="20"/>
      <c r="S85" s="20"/>
      <c r="T85" s="20"/>
      <c r="U85" s="20"/>
      <c r="V85" s="20"/>
      <c r="W85" s="20"/>
      <c r="X85" s="20"/>
      <c r="Y85" s="20"/>
      <c r="Z85" s="20"/>
      <c r="AA85" s="41"/>
      <c r="AB85" s="41"/>
      <c r="AC85" s="41"/>
      <c r="AD85" s="41"/>
      <c r="AE85" s="41"/>
      <c r="AF85" s="24">
        <f t="shared" si="8"/>
        <v>0</v>
      </c>
      <c r="AG85" s="2" t="str">
        <f t="shared" ca="1" si="9"/>
        <v/>
      </c>
      <c r="AH85" s="28">
        <f t="shared" ca="1" si="10"/>
        <v>0</v>
      </c>
      <c r="AI85" s="28">
        <f t="shared" ca="1" si="11"/>
        <v>0</v>
      </c>
      <c r="AJ85" s="31">
        <f t="shared" ca="1" si="12"/>
        <v>0</v>
      </c>
      <c r="AK85" s="28">
        <f t="shared" si="13"/>
        <v>0</v>
      </c>
      <c r="AL85" s="28">
        <f t="shared" si="14"/>
        <v>0</v>
      </c>
      <c r="AM85" s="34">
        <f t="shared" si="15"/>
        <v>0</v>
      </c>
      <c r="AN85" s="41"/>
      <c r="AO85" s="41"/>
      <c r="AP85" s="46"/>
    </row>
    <row r="86" spans="1:42" x14ac:dyDescent="0.25">
      <c r="A86" s="2">
        <v>85</v>
      </c>
      <c r="B86" s="41"/>
      <c r="C86" s="53"/>
      <c r="D86" s="54"/>
      <c r="E86" s="41"/>
      <c r="F86" s="41"/>
      <c r="G86" s="41"/>
      <c r="H86" s="41"/>
      <c r="I86" s="41"/>
      <c r="J86" s="41"/>
      <c r="K86" s="20"/>
      <c r="L86" s="42"/>
      <c r="M86" s="57"/>
      <c r="N86" s="42"/>
      <c r="O86" s="43"/>
      <c r="P86" s="42"/>
      <c r="Q86" s="42"/>
      <c r="R86" s="20"/>
      <c r="S86" s="20"/>
      <c r="T86" s="20"/>
      <c r="U86" s="20"/>
      <c r="V86" s="20"/>
      <c r="W86" s="20"/>
      <c r="X86" s="20"/>
      <c r="Y86" s="20"/>
      <c r="Z86" s="20"/>
      <c r="AA86" s="41"/>
      <c r="AB86" s="41"/>
      <c r="AC86" s="41"/>
      <c r="AD86" s="41"/>
      <c r="AE86" s="41"/>
      <c r="AF86" s="24">
        <f t="shared" si="8"/>
        <v>0</v>
      </c>
      <c r="AG86" s="2" t="str">
        <f t="shared" ca="1" si="9"/>
        <v/>
      </c>
      <c r="AH86" s="28">
        <f t="shared" ca="1" si="10"/>
        <v>0</v>
      </c>
      <c r="AI86" s="28">
        <f t="shared" ca="1" si="11"/>
        <v>0</v>
      </c>
      <c r="AJ86" s="31">
        <f t="shared" ca="1" si="12"/>
        <v>0</v>
      </c>
      <c r="AK86" s="28">
        <f t="shared" si="13"/>
        <v>0</v>
      </c>
      <c r="AL86" s="28">
        <f t="shared" si="14"/>
        <v>0</v>
      </c>
      <c r="AM86" s="34">
        <f t="shared" si="15"/>
        <v>0</v>
      </c>
      <c r="AN86" s="41"/>
      <c r="AO86" s="41"/>
      <c r="AP86" s="46"/>
    </row>
    <row r="87" spans="1:42" x14ac:dyDescent="0.25">
      <c r="A87" s="2">
        <v>86</v>
      </c>
      <c r="B87" s="41"/>
      <c r="C87" s="53"/>
      <c r="D87" s="54"/>
      <c r="E87" s="41"/>
      <c r="F87" s="41"/>
      <c r="G87" s="41"/>
      <c r="H87" s="41"/>
      <c r="I87" s="41"/>
      <c r="J87" s="41"/>
      <c r="K87" s="20"/>
      <c r="L87" s="42"/>
      <c r="M87" s="57"/>
      <c r="N87" s="42"/>
      <c r="O87" s="43"/>
      <c r="P87" s="42"/>
      <c r="Q87" s="42"/>
      <c r="R87" s="20"/>
      <c r="S87" s="20"/>
      <c r="T87" s="20"/>
      <c r="U87" s="20"/>
      <c r="V87" s="20"/>
      <c r="W87" s="20"/>
      <c r="X87" s="20"/>
      <c r="Y87" s="20"/>
      <c r="Z87" s="20"/>
      <c r="AA87" s="41"/>
      <c r="AB87" s="41"/>
      <c r="AC87" s="41"/>
      <c r="AD87" s="41"/>
      <c r="AE87" s="41"/>
      <c r="AF87" s="24">
        <f t="shared" si="8"/>
        <v>0</v>
      </c>
      <c r="AG87" s="2" t="str">
        <f t="shared" ca="1" si="9"/>
        <v/>
      </c>
      <c r="AH87" s="28">
        <f t="shared" ca="1" si="10"/>
        <v>0</v>
      </c>
      <c r="AI87" s="28">
        <f t="shared" ca="1" si="11"/>
        <v>0</v>
      </c>
      <c r="AJ87" s="31">
        <f t="shared" ca="1" si="12"/>
        <v>0</v>
      </c>
      <c r="AK87" s="28">
        <f t="shared" si="13"/>
        <v>0</v>
      </c>
      <c r="AL87" s="28">
        <f t="shared" si="14"/>
        <v>0</v>
      </c>
      <c r="AM87" s="34">
        <f t="shared" si="15"/>
        <v>0</v>
      </c>
      <c r="AN87" s="41"/>
      <c r="AO87" s="41"/>
      <c r="AP87" s="46"/>
    </row>
    <row r="88" spans="1:42" x14ac:dyDescent="0.25">
      <c r="A88" s="2">
        <v>87</v>
      </c>
      <c r="B88" s="41"/>
      <c r="C88" s="53"/>
      <c r="D88" s="54"/>
      <c r="E88" s="41"/>
      <c r="F88" s="41"/>
      <c r="G88" s="41"/>
      <c r="H88" s="41"/>
      <c r="I88" s="41"/>
      <c r="J88" s="41"/>
      <c r="K88" s="20"/>
      <c r="L88" s="42"/>
      <c r="M88" s="57"/>
      <c r="N88" s="42"/>
      <c r="O88" s="43"/>
      <c r="P88" s="42"/>
      <c r="Q88" s="42"/>
      <c r="R88" s="20"/>
      <c r="S88" s="20"/>
      <c r="T88" s="20"/>
      <c r="U88" s="20"/>
      <c r="V88" s="20"/>
      <c r="W88" s="20"/>
      <c r="X88" s="20"/>
      <c r="Y88" s="20"/>
      <c r="Z88" s="20"/>
      <c r="AA88" s="41"/>
      <c r="AB88" s="41"/>
      <c r="AC88" s="41"/>
      <c r="AD88" s="41"/>
      <c r="AE88" s="41"/>
      <c r="AF88" s="24">
        <f t="shared" si="8"/>
        <v>0</v>
      </c>
      <c r="AG88" s="2" t="str">
        <f t="shared" ca="1" si="9"/>
        <v/>
      </c>
      <c r="AH88" s="28">
        <f t="shared" ca="1" si="10"/>
        <v>0</v>
      </c>
      <c r="AI88" s="28">
        <f t="shared" ca="1" si="11"/>
        <v>0</v>
      </c>
      <c r="AJ88" s="31">
        <f t="shared" ca="1" si="12"/>
        <v>0</v>
      </c>
      <c r="AK88" s="28">
        <f t="shared" si="13"/>
        <v>0</v>
      </c>
      <c r="AL88" s="28">
        <f t="shared" si="14"/>
        <v>0</v>
      </c>
      <c r="AM88" s="34">
        <f t="shared" si="15"/>
        <v>0</v>
      </c>
      <c r="AN88" s="41"/>
      <c r="AO88" s="41"/>
      <c r="AP88" s="46"/>
    </row>
    <row r="89" spans="1:42" x14ac:dyDescent="0.25">
      <c r="A89" s="2">
        <v>88</v>
      </c>
      <c r="B89" s="41"/>
      <c r="C89" s="53"/>
      <c r="D89" s="54"/>
      <c r="E89" s="41"/>
      <c r="F89" s="41"/>
      <c r="G89" s="41"/>
      <c r="H89" s="41"/>
      <c r="I89" s="41"/>
      <c r="J89" s="41"/>
      <c r="K89" s="20"/>
      <c r="L89" s="42"/>
      <c r="M89" s="57"/>
      <c r="N89" s="42"/>
      <c r="O89" s="43"/>
      <c r="P89" s="42"/>
      <c r="Q89" s="42"/>
      <c r="R89" s="20"/>
      <c r="S89" s="20"/>
      <c r="T89" s="20"/>
      <c r="U89" s="20"/>
      <c r="V89" s="20"/>
      <c r="W89" s="20"/>
      <c r="X89" s="20"/>
      <c r="Y89" s="20"/>
      <c r="Z89" s="20"/>
      <c r="AA89" s="41"/>
      <c r="AB89" s="41"/>
      <c r="AC89" s="41"/>
      <c r="AD89" s="41"/>
      <c r="AE89" s="41"/>
      <c r="AF89" s="24">
        <f t="shared" si="8"/>
        <v>0</v>
      </c>
      <c r="AG89" s="2" t="str">
        <f t="shared" ca="1" si="9"/>
        <v/>
      </c>
      <c r="AH89" s="28">
        <f t="shared" ca="1" si="10"/>
        <v>0</v>
      </c>
      <c r="AI89" s="28">
        <f t="shared" ca="1" si="11"/>
        <v>0</v>
      </c>
      <c r="AJ89" s="31">
        <f t="shared" ca="1" si="12"/>
        <v>0</v>
      </c>
      <c r="AK89" s="28">
        <f t="shared" si="13"/>
        <v>0</v>
      </c>
      <c r="AL89" s="28">
        <f t="shared" si="14"/>
        <v>0</v>
      </c>
      <c r="AM89" s="34">
        <f t="shared" si="15"/>
        <v>0</v>
      </c>
      <c r="AN89" s="41"/>
      <c r="AO89" s="41"/>
      <c r="AP89" s="46"/>
    </row>
    <row r="90" spans="1:42" x14ac:dyDescent="0.25">
      <c r="A90" s="2">
        <v>89</v>
      </c>
      <c r="B90" s="41"/>
      <c r="C90" s="53"/>
      <c r="D90" s="54"/>
      <c r="E90" s="41"/>
      <c r="F90" s="41"/>
      <c r="G90" s="41"/>
      <c r="H90" s="41"/>
      <c r="I90" s="41"/>
      <c r="J90" s="41"/>
      <c r="K90" s="20"/>
      <c r="L90" s="42"/>
      <c r="M90" s="57"/>
      <c r="N90" s="42"/>
      <c r="O90" s="43"/>
      <c r="P90" s="42"/>
      <c r="Q90" s="42"/>
      <c r="R90" s="20"/>
      <c r="S90" s="20"/>
      <c r="T90" s="20"/>
      <c r="U90" s="20"/>
      <c r="V90" s="20"/>
      <c r="W90" s="20"/>
      <c r="X90" s="20"/>
      <c r="Y90" s="20"/>
      <c r="Z90" s="20"/>
      <c r="AA90" s="41"/>
      <c r="AB90" s="41"/>
      <c r="AC90" s="41"/>
      <c r="AD90" s="41"/>
      <c r="AE90" s="41"/>
      <c r="AF90" s="24">
        <f t="shared" si="8"/>
        <v>0</v>
      </c>
      <c r="AG90" s="2" t="str">
        <f t="shared" ca="1" si="9"/>
        <v/>
      </c>
      <c r="AH90" s="28">
        <f t="shared" ca="1" si="10"/>
        <v>0</v>
      </c>
      <c r="AI90" s="28">
        <f t="shared" ca="1" si="11"/>
        <v>0</v>
      </c>
      <c r="AJ90" s="31">
        <f t="shared" ca="1" si="12"/>
        <v>0</v>
      </c>
      <c r="AK90" s="28">
        <f t="shared" si="13"/>
        <v>0</v>
      </c>
      <c r="AL90" s="28">
        <f t="shared" si="14"/>
        <v>0</v>
      </c>
      <c r="AM90" s="34">
        <f t="shared" si="15"/>
        <v>0</v>
      </c>
      <c r="AN90" s="41"/>
      <c r="AO90" s="41"/>
      <c r="AP90" s="46"/>
    </row>
    <row r="91" spans="1:42" x14ac:dyDescent="0.25">
      <c r="A91" s="2">
        <v>90</v>
      </c>
      <c r="B91" s="41"/>
      <c r="C91" s="53"/>
      <c r="D91" s="54"/>
      <c r="E91" s="41"/>
      <c r="F91" s="41"/>
      <c r="G91" s="41"/>
      <c r="H91" s="41"/>
      <c r="I91" s="41"/>
      <c r="J91" s="41"/>
      <c r="K91" s="20"/>
      <c r="L91" s="42"/>
      <c r="M91" s="57"/>
      <c r="N91" s="42"/>
      <c r="O91" s="43"/>
      <c r="P91" s="42"/>
      <c r="Q91" s="42"/>
      <c r="R91" s="20"/>
      <c r="S91" s="20"/>
      <c r="T91" s="20"/>
      <c r="U91" s="20"/>
      <c r="V91" s="20"/>
      <c r="W91" s="20"/>
      <c r="X91" s="20"/>
      <c r="Y91" s="20"/>
      <c r="Z91" s="20"/>
      <c r="AA91" s="41"/>
      <c r="AB91" s="41"/>
      <c r="AC91" s="41"/>
      <c r="AD91" s="41"/>
      <c r="AE91" s="41"/>
      <c r="AF91" s="24">
        <f t="shared" si="8"/>
        <v>0</v>
      </c>
      <c r="AG91" s="2" t="str">
        <f t="shared" ca="1" si="9"/>
        <v/>
      </c>
      <c r="AH91" s="28">
        <f t="shared" ca="1" si="10"/>
        <v>0</v>
      </c>
      <c r="AI91" s="28">
        <f t="shared" ca="1" si="11"/>
        <v>0</v>
      </c>
      <c r="AJ91" s="31">
        <f t="shared" ca="1" si="12"/>
        <v>0</v>
      </c>
      <c r="AK91" s="28">
        <f t="shared" si="13"/>
        <v>0</v>
      </c>
      <c r="AL91" s="28">
        <f t="shared" si="14"/>
        <v>0</v>
      </c>
      <c r="AM91" s="34">
        <f t="shared" si="15"/>
        <v>0</v>
      </c>
      <c r="AN91" s="41"/>
      <c r="AO91" s="41"/>
      <c r="AP91" s="46"/>
    </row>
    <row r="92" spans="1:42" x14ac:dyDescent="0.25">
      <c r="A92" s="2">
        <v>91</v>
      </c>
      <c r="B92" s="41"/>
      <c r="C92" s="53"/>
      <c r="D92" s="54"/>
      <c r="E92" s="41"/>
      <c r="F92" s="41"/>
      <c r="G92" s="41"/>
      <c r="H92" s="41"/>
      <c r="I92" s="41"/>
      <c r="J92" s="41"/>
      <c r="K92" s="20"/>
      <c r="L92" s="42"/>
      <c r="M92" s="57"/>
      <c r="N92" s="42"/>
      <c r="O92" s="43"/>
      <c r="P92" s="42"/>
      <c r="Q92" s="42"/>
      <c r="R92" s="20"/>
      <c r="S92" s="20"/>
      <c r="T92" s="20"/>
      <c r="U92" s="20"/>
      <c r="V92" s="20"/>
      <c r="W92" s="20"/>
      <c r="X92" s="20"/>
      <c r="Y92" s="20"/>
      <c r="Z92" s="20"/>
      <c r="AA92" s="41"/>
      <c r="AB92" s="41"/>
      <c r="AC92" s="41"/>
      <c r="AD92" s="41"/>
      <c r="AE92" s="41"/>
      <c r="AF92" s="24">
        <f t="shared" si="8"/>
        <v>0</v>
      </c>
      <c r="AG92" s="2" t="str">
        <f t="shared" ca="1" si="9"/>
        <v/>
      </c>
      <c r="AH92" s="28">
        <f t="shared" ca="1" si="10"/>
        <v>0</v>
      </c>
      <c r="AI92" s="28">
        <f t="shared" ca="1" si="11"/>
        <v>0</v>
      </c>
      <c r="AJ92" s="31">
        <f t="shared" ca="1" si="12"/>
        <v>0</v>
      </c>
      <c r="AK92" s="28">
        <f t="shared" si="13"/>
        <v>0</v>
      </c>
      <c r="AL92" s="28">
        <f t="shared" si="14"/>
        <v>0</v>
      </c>
      <c r="AM92" s="34">
        <f t="shared" si="15"/>
        <v>0</v>
      </c>
      <c r="AN92" s="41"/>
      <c r="AO92" s="41"/>
      <c r="AP92" s="46"/>
    </row>
    <row r="93" spans="1:42" x14ac:dyDescent="0.25">
      <c r="A93" s="2">
        <v>92</v>
      </c>
      <c r="B93" s="41"/>
      <c r="C93" s="53"/>
      <c r="D93" s="54"/>
      <c r="E93" s="41"/>
      <c r="F93" s="41"/>
      <c r="G93" s="41"/>
      <c r="H93" s="41"/>
      <c r="I93" s="41"/>
      <c r="J93" s="41"/>
      <c r="K93" s="20"/>
      <c r="L93" s="42"/>
      <c r="M93" s="57"/>
      <c r="N93" s="42"/>
      <c r="O93" s="43"/>
      <c r="P93" s="42"/>
      <c r="Q93" s="42"/>
      <c r="R93" s="20"/>
      <c r="S93" s="20"/>
      <c r="T93" s="20"/>
      <c r="U93" s="20"/>
      <c r="V93" s="20"/>
      <c r="W93" s="20"/>
      <c r="X93" s="20"/>
      <c r="Y93" s="20"/>
      <c r="Z93" s="20"/>
      <c r="AA93" s="41"/>
      <c r="AB93" s="41"/>
      <c r="AC93" s="41"/>
      <c r="AD93" s="41"/>
      <c r="AE93" s="41"/>
      <c r="AF93" s="24">
        <f t="shared" si="8"/>
        <v>0</v>
      </c>
      <c r="AG93" s="2" t="str">
        <f t="shared" ca="1" si="9"/>
        <v/>
      </c>
      <c r="AH93" s="28">
        <f t="shared" ca="1" si="10"/>
        <v>0</v>
      </c>
      <c r="AI93" s="28">
        <f t="shared" ca="1" si="11"/>
        <v>0</v>
      </c>
      <c r="AJ93" s="31">
        <f t="shared" ca="1" si="12"/>
        <v>0</v>
      </c>
      <c r="AK93" s="28">
        <f t="shared" si="13"/>
        <v>0</v>
      </c>
      <c r="AL93" s="28">
        <f t="shared" si="14"/>
        <v>0</v>
      </c>
      <c r="AM93" s="34">
        <f t="shared" si="15"/>
        <v>0</v>
      </c>
      <c r="AN93" s="41"/>
      <c r="AO93" s="41"/>
      <c r="AP93" s="46"/>
    </row>
    <row r="94" spans="1:42" x14ac:dyDescent="0.25">
      <c r="A94" s="2">
        <v>93</v>
      </c>
      <c r="B94" s="41"/>
      <c r="C94" s="53"/>
      <c r="D94" s="54"/>
      <c r="E94" s="41"/>
      <c r="F94" s="41"/>
      <c r="G94" s="41"/>
      <c r="H94" s="41"/>
      <c r="I94" s="41"/>
      <c r="J94" s="41"/>
      <c r="K94" s="20"/>
      <c r="L94" s="42"/>
      <c r="M94" s="57"/>
      <c r="N94" s="42"/>
      <c r="O94" s="43"/>
      <c r="P94" s="42"/>
      <c r="Q94" s="42"/>
      <c r="R94" s="20"/>
      <c r="S94" s="20"/>
      <c r="T94" s="20"/>
      <c r="U94" s="20"/>
      <c r="V94" s="20"/>
      <c r="W94" s="20"/>
      <c r="X94" s="20"/>
      <c r="Y94" s="20"/>
      <c r="Z94" s="20"/>
      <c r="AA94" s="41"/>
      <c r="AB94" s="41"/>
      <c r="AC94" s="41"/>
      <c r="AD94" s="41"/>
      <c r="AE94" s="41"/>
      <c r="AF94" s="24">
        <f t="shared" si="8"/>
        <v>0</v>
      </c>
      <c r="AG94" s="2" t="str">
        <f t="shared" ca="1" si="9"/>
        <v/>
      </c>
      <c r="AH94" s="28">
        <f t="shared" ca="1" si="10"/>
        <v>0</v>
      </c>
      <c r="AI94" s="28">
        <f t="shared" ca="1" si="11"/>
        <v>0</v>
      </c>
      <c r="AJ94" s="31">
        <f t="shared" ca="1" si="12"/>
        <v>0</v>
      </c>
      <c r="AK94" s="28">
        <f t="shared" si="13"/>
        <v>0</v>
      </c>
      <c r="AL94" s="28">
        <f t="shared" si="14"/>
        <v>0</v>
      </c>
      <c r="AM94" s="34">
        <f t="shared" si="15"/>
        <v>0</v>
      </c>
      <c r="AN94" s="41"/>
      <c r="AO94" s="41"/>
      <c r="AP94" s="46"/>
    </row>
    <row r="95" spans="1:42" x14ac:dyDescent="0.25">
      <c r="A95" s="2">
        <v>94</v>
      </c>
      <c r="B95" s="41"/>
      <c r="C95" s="53"/>
      <c r="D95" s="54"/>
      <c r="E95" s="41"/>
      <c r="F95" s="41"/>
      <c r="G95" s="41"/>
      <c r="H95" s="41"/>
      <c r="I95" s="41"/>
      <c r="J95" s="41"/>
      <c r="K95" s="20"/>
      <c r="L95" s="42"/>
      <c r="M95" s="57"/>
      <c r="N95" s="42"/>
      <c r="O95" s="43"/>
      <c r="P95" s="42"/>
      <c r="Q95" s="42"/>
      <c r="R95" s="20"/>
      <c r="S95" s="20"/>
      <c r="T95" s="20"/>
      <c r="U95" s="20"/>
      <c r="V95" s="20"/>
      <c r="W95" s="20"/>
      <c r="X95" s="20"/>
      <c r="Y95" s="20"/>
      <c r="Z95" s="20"/>
      <c r="AA95" s="41"/>
      <c r="AB95" s="41"/>
      <c r="AC95" s="41"/>
      <c r="AD95" s="41"/>
      <c r="AE95" s="41"/>
      <c r="AF95" s="24">
        <f t="shared" si="8"/>
        <v>0</v>
      </c>
      <c r="AG95" s="2" t="str">
        <f t="shared" ca="1" si="9"/>
        <v/>
      </c>
      <c r="AH95" s="28">
        <f t="shared" ca="1" si="10"/>
        <v>0</v>
      </c>
      <c r="AI95" s="28">
        <f t="shared" ca="1" si="11"/>
        <v>0</v>
      </c>
      <c r="AJ95" s="31">
        <f t="shared" ca="1" si="12"/>
        <v>0</v>
      </c>
      <c r="AK95" s="28">
        <f t="shared" si="13"/>
        <v>0</v>
      </c>
      <c r="AL95" s="28">
        <f t="shared" si="14"/>
        <v>0</v>
      </c>
      <c r="AM95" s="34">
        <f t="shared" si="15"/>
        <v>0</v>
      </c>
      <c r="AN95" s="41"/>
      <c r="AO95" s="41"/>
      <c r="AP95" s="46"/>
    </row>
    <row r="96" spans="1:42" x14ac:dyDescent="0.25">
      <c r="A96" s="2">
        <v>95</v>
      </c>
      <c r="B96" s="41"/>
      <c r="C96" s="53"/>
      <c r="D96" s="54"/>
      <c r="E96" s="41"/>
      <c r="F96" s="41"/>
      <c r="G96" s="41"/>
      <c r="H96" s="41"/>
      <c r="I96" s="41"/>
      <c r="J96" s="41"/>
      <c r="K96" s="20"/>
      <c r="L96" s="42"/>
      <c r="M96" s="57"/>
      <c r="N96" s="42"/>
      <c r="O96" s="43"/>
      <c r="P96" s="42"/>
      <c r="Q96" s="42"/>
      <c r="R96" s="20"/>
      <c r="S96" s="20"/>
      <c r="T96" s="20"/>
      <c r="U96" s="20"/>
      <c r="V96" s="20"/>
      <c r="W96" s="20"/>
      <c r="X96" s="20"/>
      <c r="Y96" s="20"/>
      <c r="Z96" s="20"/>
      <c r="AA96" s="41"/>
      <c r="AB96" s="41"/>
      <c r="AC96" s="41"/>
      <c r="AD96" s="41"/>
      <c r="AE96" s="41"/>
      <c r="AF96" s="24">
        <f t="shared" si="8"/>
        <v>0</v>
      </c>
      <c r="AG96" s="2" t="str">
        <f t="shared" ca="1" si="9"/>
        <v/>
      </c>
      <c r="AH96" s="28">
        <f t="shared" ca="1" si="10"/>
        <v>0</v>
      </c>
      <c r="AI96" s="28">
        <f t="shared" ca="1" si="11"/>
        <v>0</v>
      </c>
      <c r="AJ96" s="31">
        <f t="shared" ca="1" si="12"/>
        <v>0</v>
      </c>
      <c r="AK96" s="28">
        <f t="shared" si="13"/>
        <v>0</v>
      </c>
      <c r="AL96" s="28">
        <f t="shared" si="14"/>
        <v>0</v>
      </c>
      <c r="AM96" s="34">
        <f t="shared" si="15"/>
        <v>0</v>
      </c>
      <c r="AN96" s="41"/>
      <c r="AO96" s="41"/>
      <c r="AP96" s="46"/>
    </row>
    <row r="97" spans="1:42" x14ac:dyDescent="0.25">
      <c r="A97" s="2">
        <v>96</v>
      </c>
      <c r="B97" s="41"/>
      <c r="C97" s="53"/>
      <c r="D97" s="54"/>
      <c r="E97" s="41"/>
      <c r="F97" s="41"/>
      <c r="G97" s="41"/>
      <c r="H97" s="41"/>
      <c r="I97" s="41"/>
      <c r="J97" s="41"/>
      <c r="K97" s="20"/>
      <c r="L97" s="42"/>
      <c r="M97" s="57"/>
      <c r="N97" s="42"/>
      <c r="O97" s="43"/>
      <c r="P97" s="42"/>
      <c r="Q97" s="42"/>
      <c r="R97" s="20"/>
      <c r="S97" s="20"/>
      <c r="T97" s="20"/>
      <c r="U97" s="20"/>
      <c r="V97" s="20"/>
      <c r="W97" s="20"/>
      <c r="X97" s="20"/>
      <c r="Y97" s="20"/>
      <c r="Z97" s="20"/>
      <c r="AA97" s="41"/>
      <c r="AB97" s="41"/>
      <c r="AC97" s="41"/>
      <c r="AD97" s="41"/>
      <c r="AE97" s="41"/>
      <c r="AF97" s="24">
        <f t="shared" si="8"/>
        <v>0</v>
      </c>
      <c r="AG97" s="2" t="str">
        <f t="shared" ca="1" si="9"/>
        <v/>
      </c>
      <c r="AH97" s="28">
        <f t="shared" ca="1" si="10"/>
        <v>0</v>
      </c>
      <c r="AI97" s="28">
        <f t="shared" ca="1" si="11"/>
        <v>0</v>
      </c>
      <c r="AJ97" s="31">
        <f t="shared" ca="1" si="12"/>
        <v>0</v>
      </c>
      <c r="AK97" s="28">
        <f t="shared" si="13"/>
        <v>0</v>
      </c>
      <c r="AL97" s="28">
        <f t="shared" si="14"/>
        <v>0</v>
      </c>
      <c r="AM97" s="34">
        <f t="shared" si="15"/>
        <v>0</v>
      </c>
      <c r="AN97" s="41"/>
      <c r="AO97" s="41"/>
      <c r="AP97" s="46"/>
    </row>
    <row r="98" spans="1:42" x14ac:dyDescent="0.25">
      <c r="A98" s="2">
        <v>97</v>
      </c>
      <c r="B98" s="41"/>
      <c r="C98" s="53"/>
      <c r="D98" s="54"/>
      <c r="E98" s="41"/>
      <c r="F98" s="41"/>
      <c r="G98" s="41"/>
      <c r="H98" s="41"/>
      <c r="I98" s="41"/>
      <c r="J98" s="41"/>
      <c r="K98" s="20"/>
      <c r="L98" s="42"/>
      <c r="M98" s="57"/>
      <c r="N98" s="42"/>
      <c r="O98" s="43"/>
      <c r="P98" s="42"/>
      <c r="Q98" s="42"/>
      <c r="R98" s="20"/>
      <c r="S98" s="20"/>
      <c r="T98" s="20"/>
      <c r="U98" s="20"/>
      <c r="V98" s="20"/>
      <c r="W98" s="20"/>
      <c r="X98" s="20"/>
      <c r="Y98" s="20"/>
      <c r="Z98" s="20"/>
      <c r="AA98" s="41"/>
      <c r="AB98" s="41"/>
      <c r="AC98" s="41"/>
      <c r="AD98" s="41"/>
      <c r="AE98" s="41"/>
      <c r="AF98" s="24">
        <f t="shared" si="8"/>
        <v>0</v>
      </c>
      <c r="AG98" s="2" t="str">
        <f t="shared" ca="1" si="9"/>
        <v/>
      </c>
      <c r="AH98" s="28">
        <f t="shared" ca="1" si="10"/>
        <v>0</v>
      </c>
      <c r="AI98" s="28">
        <f t="shared" ca="1" si="11"/>
        <v>0</v>
      </c>
      <c r="AJ98" s="31">
        <f t="shared" ca="1" si="12"/>
        <v>0</v>
      </c>
      <c r="AK98" s="28">
        <f t="shared" si="13"/>
        <v>0</v>
      </c>
      <c r="AL98" s="28">
        <f t="shared" si="14"/>
        <v>0</v>
      </c>
      <c r="AM98" s="34">
        <f t="shared" si="15"/>
        <v>0</v>
      </c>
      <c r="AN98" s="41"/>
      <c r="AO98" s="41"/>
      <c r="AP98" s="46"/>
    </row>
    <row r="99" spans="1:42" x14ac:dyDescent="0.25">
      <c r="A99" s="2">
        <v>98</v>
      </c>
      <c r="B99" s="41"/>
      <c r="C99" s="53"/>
      <c r="D99" s="54"/>
      <c r="E99" s="41"/>
      <c r="F99" s="41"/>
      <c r="G99" s="41"/>
      <c r="H99" s="41"/>
      <c r="I99" s="41"/>
      <c r="J99" s="41"/>
      <c r="K99" s="20"/>
      <c r="L99" s="42"/>
      <c r="M99" s="57"/>
      <c r="N99" s="42"/>
      <c r="O99" s="43"/>
      <c r="P99" s="42"/>
      <c r="Q99" s="42"/>
      <c r="R99" s="20"/>
      <c r="S99" s="20"/>
      <c r="T99" s="20"/>
      <c r="U99" s="20"/>
      <c r="V99" s="20"/>
      <c r="W99" s="20"/>
      <c r="X99" s="20"/>
      <c r="Y99" s="20"/>
      <c r="Z99" s="20"/>
      <c r="AA99" s="41"/>
      <c r="AB99" s="41"/>
      <c r="AC99" s="41"/>
      <c r="AD99" s="41"/>
      <c r="AE99" s="41"/>
      <c r="AF99" s="24">
        <f t="shared" si="8"/>
        <v>0</v>
      </c>
      <c r="AG99" s="2" t="str">
        <f t="shared" ca="1" si="9"/>
        <v/>
      </c>
      <c r="AH99" s="28">
        <f t="shared" ca="1" si="10"/>
        <v>0</v>
      </c>
      <c r="AI99" s="28">
        <f t="shared" ca="1" si="11"/>
        <v>0</v>
      </c>
      <c r="AJ99" s="31">
        <f t="shared" ca="1" si="12"/>
        <v>0</v>
      </c>
      <c r="AK99" s="28">
        <f t="shared" si="13"/>
        <v>0</v>
      </c>
      <c r="AL99" s="28">
        <f t="shared" si="14"/>
        <v>0</v>
      </c>
      <c r="AM99" s="34">
        <f t="shared" si="15"/>
        <v>0</v>
      </c>
      <c r="AN99" s="41"/>
      <c r="AO99" s="41"/>
      <c r="AP99" s="46"/>
    </row>
    <row r="100" spans="1:42" x14ac:dyDescent="0.25">
      <c r="A100" s="2">
        <v>99</v>
      </c>
      <c r="B100" s="41"/>
      <c r="C100" s="53"/>
      <c r="D100" s="54"/>
      <c r="E100" s="41"/>
      <c r="F100" s="41"/>
      <c r="G100" s="41"/>
      <c r="H100" s="41"/>
      <c r="I100" s="41"/>
      <c r="J100" s="41"/>
      <c r="K100" s="20"/>
      <c r="L100" s="42"/>
      <c r="M100" s="57"/>
      <c r="N100" s="42"/>
      <c r="O100" s="43"/>
      <c r="P100" s="42"/>
      <c r="Q100" s="42"/>
      <c r="R100" s="20"/>
      <c r="S100" s="20"/>
      <c r="T100" s="20"/>
      <c r="U100" s="20"/>
      <c r="V100" s="20"/>
      <c r="W100" s="20"/>
      <c r="X100" s="20"/>
      <c r="Y100" s="20"/>
      <c r="Z100" s="20"/>
      <c r="AA100" s="41"/>
      <c r="AB100" s="41"/>
      <c r="AC100" s="41"/>
      <c r="AD100" s="41"/>
      <c r="AE100" s="41"/>
      <c r="AF100" s="24">
        <f t="shared" si="8"/>
        <v>0</v>
      </c>
      <c r="AG100" s="2" t="str">
        <f t="shared" ca="1" si="9"/>
        <v/>
      </c>
      <c r="AH100" s="28">
        <f t="shared" ca="1" si="10"/>
        <v>0</v>
      </c>
      <c r="AI100" s="28">
        <f t="shared" ca="1" si="11"/>
        <v>0</v>
      </c>
      <c r="AJ100" s="31">
        <f t="shared" ca="1" si="12"/>
        <v>0</v>
      </c>
      <c r="AK100" s="28">
        <f t="shared" si="13"/>
        <v>0</v>
      </c>
      <c r="AL100" s="28">
        <f t="shared" si="14"/>
        <v>0</v>
      </c>
      <c r="AM100" s="34">
        <f t="shared" si="15"/>
        <v>0</v>
      </c>
      <c r="AN100" s="41"/>
      <c r="AO100" s="41"/>
      <c r="AP100" s="46"/>
    </row>
    <row r="101" spans="1:42" x14ac:dyDescent="0.25">
      <c r="A101" s="2">
        <v>100</v>
      </c>
      <c r="B101" s="41"/>
      <c r="C101" s="53"/>
      <c r="D101" s="54"/>
      <c r="E101" s="41"/>
      <c r="F101" s="41"/>
      <c r="G101" s="41"/>
      <c r="H101" s="41"/>
      <c r="I101" s="41"/>
      <c r="J101" s="41"/>
      <c r="K101" s="20"/>
      <c r="L101" s="42"/>
      <c r="M101" s="57"/>
      <c r="N101" s="42"/>
      <c r="O101" s="43"/>
      <c r="P101" s="42"/>
      <c r="Q101" s="42"/>
      <c r="R101" s="20"/>
      <c r="S101" s="20"/>
      <c r="T101" s="20"/>
      <c r="U101" s="20"/>
      <c r="V101" s="20"/>
      <c r="W101" s="20"/>
      <c r="X101" s="20"/>
      <c r="Y101" s="20"/>
      <c r="Z101" s="20"/>
      <c r="AA101" s="41"/>
      <c r="AB101" s="41"/>
      <c r="AC101" s="41"/>
      <c r="AD101" s="41"/>
      <c r="AE101" s="41"/>
      <c r="AF101" s="24">
        <f t="shared" si="8"/>
        <v>0</v>
      </c>
      <c r="AG101" s="2" t="str">
        <f t="shared" ca="1" si="9"/>
        <v/>
      </c>
      <c r="AH101" s="28">
        <f t="shared" ca="1" si="10"/>
        <v>0</v>
      </c>
      <c r="AI101" s="28">
        <f t="shared" ca="1" si="11"/>
        <v>0</v>
      </c>
      <c r="AJ101" s="31">
        <f t="shared" ca="1" si="12"/>
        <v>0</v>
      </c>
      <c r="AK101" s="28">
        <f t="shared" si="13"/>
        <v>0</v>
      </c>
      <c r="AL101" s="28">
        <f t="shared" si="14"/>
        <v>0</v>
      </c>
      <c r="AM101" s="34">
        <f t="shared" si="15"/>
        <v>0</v>
      </c>
      <c r="AN101" s="41"/>
      <c r="AO101" s="41"/>
      <c r="AP101" s="46"/>
    </row>
    <row r="102" spans="1:42" x14ac:dyDescent="0.25">
      <c r="A102" s="2">
        <v>101</v>
      </c>
      <c r="B102" s="41"/>
      <c r="C102" s="53"/>
      <c r="D102" s="54"/>
      <c r="E102" s="41"/>
      <c r="F102" s="41"/>
      <c r="G102" s="41"/>
      <c r="H102" s="41"/>
      <c r="I102" s="41"/>
      <c r="J102" s="41"/>
      <c r="K102" s="20"/>
      <c r="L102" s="42"/>
      <c r="M102" s="57"/>
      <c r="N102" s="42"/>
      <c r="O102" s="43"/>
      <c r="P102" s="42"/>
      <c r="Q102" s="42"/>
      <c r="R102" s="20"/>
      <c r="S102" s="20"/>
      <c r="T102" s="20"/>
      <c r="U102" s="20"/>
      <c r="V102" s="20"/>
      <c r="W102" s="20"/>
      <c r="X102" s="20"/>
      <c r="Y102" s="20"/>
      <c r="Z102" s="20"/>
      <c r="AA102" s="41"/>
      <c r="AB102" s="41"/>
      <c r="AC102" s="41"/>
      <c r="AD102" s="41"/>
      <c r="AE102" s="41"/>
      <c r="AF102" s="24">
        <f t="shared" si="8"/>
        <v>0</v>
      </c>
      <c r="AG102" s="2" t="str">
        <f t="shared" ca="1" si="9"/>
        <v/>
      </c>
      <c r="AH102" s="28">
        <f t="shared" ca="1" si="10"/>
        <v>0</v>
      </c>
      <c r="AI102" s="28">
        <f t="shared" ca="1" si="11"/>
        <v>0</v>
      </c>
      <c r="AJ102" s="31">
        <f t="shared" ca="1" si="12"/>
        <v>0</v>
      </c>
      <c r="AK102" s="28">
        <f t="shared" si="13"/>
        <v>0</v>
      </c>
      <c r="AL102" s="28">
        <f t="shared" si="14"/>
        <v>0</v>
      </c>
      <c r="AM102" s="34">
        <f t="shared" si="15"/>
        <v>0</v>
      </c>
      <c r="AN102" s="41"/>
      <c r="AO102" s="41"/>
      <c r="AP102" s="46"/>
    </row>
    <row r="103" spans="1:42" x14ac:dyDescent="0.25">
      <c r="A103" s="2">
        <v>102</v>
      </c>
      <c r="B103" s="41"/>
      <c r="C103" s="53"/>
      <c r="D103" s="54"/>
      <c r="E103" s="41"/>
      <c r="F103" s="41"/>
      <c r="G103" s="41"/>
      <c r="H103" s="41"/>
      <c r="I103" s="41"/>
      <c r="J103" s="41"/>
      <c r="K103" s="20"/>
      <c r="L103" s="42"/>
      <c r="M103" s="57"/>
      <c r="N103" s="42"/>
      <c r="O103" s="43"/>
      <c r="P103" s="42"/>
      <c r="Q103" s="42"/>
      <c r="R103" s="20"/>
      <c r="S103" s="20"/>
      <c r="T103" s="20"/>
      <c r="U103" s="20"/>
      <c r="V103" s="20"/>
      <c r="W103" s="20"/>
      <c r="X103" s="20"/>
      <c r="Y103" s="20"/>
      <c r="Z103" s="20"/>
      <c r="AA103" s="41"/>
      <c r="AB103" s="41"/>
      <c r="AC103" s="41"/>
      <c r="AD103" s="41"/>
      <c r="AE103" s="41"/>
      <c r="AF103" s="24">
        <f t="shared" si="8"/>
        <v>0</v>
      </c>
      <c r="AG103" s="2" t="str">
        <f t="shared" ca="1" si="9"/>
        <v/>
      </c>
      <c r="AH103" s="28">
        <f t="shared" ca="1" si="10"/>
        <v>0</v>
      </c>
      <c r="AI103" s="28">
        <f t="shared" ca="1" si="11"/>
        <v>0</v>
      </c>
      <c r="AJ103" s="31">
        <f t="shared" ca="1" si="12"/>
        <v>0</v>
      </c>
      <c r="AK103" s="28">
        <f t="shared" si="13"/>
        <v>0</v>
      </c>
      <c r="AL103" s="28">
        <f t="shared" si="14"/>
        <v>0</v>
      </c>
      <c r="AM103" s="34">
        <f t="shared" si="15"/>
        <v>0</v>
      </c>
      <c r="AN103" s="41"/>
      <c r="AO103" s="41"/>
      <c r="AP103" s="46"/>
    </row>
    <row r="104" spans="1:42" x14ac:dyDescent="0.25">
      <c r="A104" s="2">
        <v>103</v>
      </c>
      <c r="B104" s="41"/>
      <c r="C104" s="53"/>
      <c r="D104" s="54"/>
      <c r="E104" s="41"/>
      <c r="F104" s="41"/>
      <c r="G104" s="41"/>
      <c r="H104" s="41"/>
      <c r="I104" s="41"/>
      <c r="J104" s="41"/>
      <c r="K104" s="20"/>
      <c r="L104" s="42"/>
      <c r="M104" s="57"/>
      <c r="N104" s="42"/>
      <c r="O104" s="43"/>
      <c r="P104" s="42"/>
      <c r="Q104" s="42"/>
      <c r="R104" s="20"/>
      <c r="S104" s="20"/>
      <c r="T104" s="20"/>
      <c r="U104" s="20"/>
      <c r="V104" s="20"/>
      <c r="W104" s="20"/>
      <c r="X104" s="20"/>
      <c r="Y104" s="20"/>
      <c r="Z104" s="20"/>
      <c r="AA104" s="41"/>
      <c r="AB104" s="41"/>
      <c r="AC104" s="41"/>
      <c r="AD104" s="41"/>
      <c r="AE104" s="41"/>
      <c r="AF104" s="24">
        <f t="shared" si="8"/>
        <v>0</v>
      </c>
      <c r="AG104" s="2" t="str">
        <f t="shared" ca="1" si="9"/>
        <v/>
      </c>
      <c r="AH104" s="28">
        <f t="shared" ca="1" si="10"/>
        <v>0</v>
      </c>
      <c r="AI104" s="28">
        <f t="shared" ca="1" si="11"/>
        <v>0</v>
      </c>
      <c r="AJ104" s="31">
        <f t="shared" ca="1" si="12"/>
        <v>0</v>
      </c>
      <c r="AK104" s="28">
        <f t="shared" si="13"/>
        <v>0</v>
      </c>
      <c r="AL104" s="28">
        <f t="shared" si="14"/>
        <v>0</v>
      </c>
      <c r="AM104" s="34">
        <f t="shared" si="15"/>
        <v>0</v>
      </c>
      <c r="AN104" s="41"/>
      <c r="AO104" s="41"/>
      <c r="AP104" s="46"/>
    </row>
    <row r="105" spans="1:42" x14ac:dyDescent="0.25">
      <c r="A105" s="2">
        <v>104</v>
      </c>
      <c r="B105" s="41"/>
      <c r="C105" s="53"/>
      <c r="D105" s="54"/>
      <c r="E105" s="41"/>
      <c r="F105" s="41"/>
      <c r="G105" s="41"/>
      <c r="H105" s="41"/>
      <c r="I105" s="41"/>
      <c r="J105" s="41"/>
      <c r="K105" s="20"/>
      <c r="L105" s="42"/>
      <c r="M105" s="57"/>
      <c r="N105" s="42"/>
      <c r="O105" s="43"/>
      <c r="P105" s="42"/>
      <c r="Q105" s="42"/>
      <c r="R105" s="20"/>
      <c r="S105" s="20"/>
      <c r="T105" s="20"/>
      <c r="U105" s="20"/>
      <c r="V105" s="20"/>
      <c r="W105" s="20"/>
      <c r="X105" s="20"/>
      <c r="Y105" s="20"/>
      <c r="Z105" s="20"/>
      <c r="AA105" s="41"/>
      <c r="AB105" s="41"/>
      <c r="AC105" s="41"/>
      <c r="AD105" s="41"/>
      <c r="AE105" s="41"/>
      <c r="AF105" s="24">
        <f t="shared" si="8"/>
        <v>0</v>
      </c>
      <c r="AG105" s="2" t="str">
        <f t="shared" ca="1" si="9"/>
        <v/>
      </c>
      <c r="AH105" s="28">
        <f t="shared" ca="1" si="10"/>
        <v>0</v>
      </c>
      <c r="AI105" s="28">
        <f t="shared" ca="1" si="11"/>
        <v>0</v>
      </c>
      <c r="AJ105" s="31">
        <f t="shared" ca="1" si="12"/>
        <v>0</v>
      </c>
      <c r="AK105" s="28">
        <f t="shared" si="13"/>
        <v>0</v>
      </c>
      <c r="AL105" s="28">
        <f t="shared" si="14"/>
        <v>0</v>
      </c>
      <c r="AM105" s="34">
        <f t="shared" si="15"/>
        <v>0</v>
      </c>
      <c r="AN105" s="41"/>
      <c r="AO105" s="41"/>
      <c r="AP105" s="46"/>
    </row>
    <row r="106" spans="1:42" x14ac:dyDescent="0.25">
      <c r="A106" s="2">
        <v>105</v>
      </c>
      <c r="B106" s="41"/>
      <c r="C106" s="53"/>
      <c r="D106" s="54"/>
      <c r="E106" s="41"/>
      <c r="F106" s="41"/>
      <c r="G106" s="41"/>
      <c r="H106" s="41"/>
      <c r="I106" s="41"/>
      <c r="J106" s="41"/>
      <c r="K106" s="20"/>
      <c r="L106" s="42"/>
      <c r="M106" s="57"/>
      <c r="N106" s="42"/>
      <c r="O106" s="43"/>
      <c r="P106" s="42"/>
      <c r="Q106" s="42"/>
      <c r="R106" s="20"/>
      <c r="S106" s="20"/>
      <c r="T106" s="20"/>
      <c r="U106" s="20"/>
      <c r="V106" s="20"/>
      <c r="W106" s="20"/>
      <c r="X106" s="20"/>
      <c r="Y106" s="20"/>
      <c r="Z106" s="20"/>
      <c r="AA106" s="41"/>
      <c r="AB106" s="41"/>
      <c r="AC106" s="41"/>
      <c r="AD106" s="41"/>
      <c r="AE106" s="41"/>
      <c r="AF106" s="24">
        <f t="shared" si="8"/>
        <v>0</v>
      </c>
      <c r="AG106" s="2" t="str">
        <f t="shared" ca="1" si="9"/>
        <v/>
      </c>
      <c r="AH106" s="28">
        <f t="shared" ca="1" si="10"/>
        <v>0</v>
      </c>
      <c r="AI106" s="28">
        <f t="shared" ca="1" si="11"/>
        <v>0</v>
      </c>
      <c r="AJ106" s="31">
        <f t="shared" ca="1" si="12"/>
        <v>0</v>
      </c>
      <c r="AK106" s="28">
        <f t="shared" si="13"/>
        <v>0</v>
      </c>
      <c r="AL106" s="28">
        <f t="shared" si="14"/>
        <v>0</v>
      </c>
      <c r="AM106" s="34">
        <f t="shared" si="15"/>
        <v>0</v>
      </c>
      <c r="AN106" s="41"/>
      <c r="AO106" s="41"/>
      <c r="AP106" s="46"/>
    </row>
    <row r="107" spans="1:42" x14ac:dyDescent="0.25">
      <c r="A107" s="2">
        <v>106</v>
      </c>
      <c r="B107" s="41"/>
      <c r="C107" s="53"/>
      <c r="D107" s="54"/>
      <c r="E107" s="41"/>
      <c r="F107" s="41"/>
      <c r="G107" s="41"/>
      <c r="H107" s="41"/>
      <c r="I107" s="41"/>
      <c r="J107" s="41"/>
      <c r="K107" s="20"/>
      <c r="L107" s="42"/>
      <c r="M107" s="57"/>
      <c r="N107" s="42"/>
      <c r="O107" s="43"/>
      <c r="P107" s="42"/>
      <c r="Q107" s="42"/>
      <c r="R107" s="20"/>
      <c r="S107" s="20"/>
      <c r="T107" s="20"/>
      <c r="U107" s="20"/>
      <c r="V107" s="20"/>
      <c r="W107" s="20"/>
      <c r="X107" s="20"/>
      <c r="Y107" s="20"/>
      <c r="Z107" s="20"/>
      <c r="AA107" s="41"/>
      <c r="AB107" s="41"/>
      <c r="AC107" s="41"/>
      <c r="AD107" s="41"/>
      <c r="AE107" s="41"/>
      <c r="AF107" s="24">
        <f t="shared" si="8"/>
        <v>0</v>
      </c>
      <c r="AG107" s="2" t="str">
        <f t="shared" ca="1" si="9"/>
        <v/>
      </c>
      <c r="AH107" s="28">
        <f t="shared" ca="1" si="10"/>
        <v>0</v>
      </c>
      <c r="AI107" s="28">
        <f t="shared" ca="1" si="11"/>
        <v>0</v>
      </c>
      <c r="AJ107" s="31">
        <f t="shared" ca="1" si="12"/>
        <v>0</v>
      </c>
      <c r="AK107" s="28">
        <f t="shared" si="13"/>
        <v>0</v>
      </c>
      <c r="AL107" s="28">
        <f t="shared" si="14"/>
        <v>0</v>
      </c>
      <c r="AM107" s="34">
        <f t="shared" si="15"/>
        <v>0</v>
      </c>
      <c r="AN107" s="41"/>
      <c r="AO107" s="41"/>
      <c r="AP107" s="46"/>
    </row>
    <row r="108" spans="1:42" x14ac:dyDescent="0.25">
      <c r="A108" s="2">
        <v>107</v>
      </c>
      <c r="B108" s="41"/>
      <c r="C108" s="53"/>
      <c r="D108" s="54"/>
      <c r="E108" s="41"/>
      <c r="F108" s="41"/>
      <c r="G108" s="41"/>
      <c r="H108" s="41"/>
      <c r="I108" s="41"/>
      <c r="J108" s="41"/>
      <c r="K108" s="20"/>
      <c r="L108" s="42"/>
      <c r="M108" s="57"/>
      <c r="N108" s="42"/>
      <c r="O108" s="43"/>
      <c r="P108" s="42"/>
      <c r="Q108" s="42"/>
      <c r="R108" s="20"/>
      <c r="S108" s="20"/>
      <c r="T108" s="20"/>
      <c r="U108" s="20"/>
      <c r="V108" s="20"/>
      <c r="W108" s="20"/>
      <c r="X108" s="20"/>
      <c r="Y108" s="20"/>
      <c r="Z108" s="20"/>
      <c r="AA108" s="41"/>
      <c r="AB108" s="41"/>
      <c r="AC108" s="41"/>
      <c r="AD108" s="41"/>
      <c r="AE108" s="41"/>
      <c r="AF108" s="24">
        <f t="shared" si="8"/>
        <v>0</v>
      </c>
      <c r="AG108" s="2" t="str">
        <f t="shared" ca="1" si="9"/>
        <v/>
      </c>
      <c r="AH108" s="28">
        <f t="shared" ca="1" si="10"/>
        <v>0</v>
      </c>
      <c r="AI108" s="28">
        <f t="shared" ca="1" si="11"/>
        <v>0</v>
      </c>
      <c r="AJ108" s="31">
        <f t="shared" ca="1" si="12"/>
        <v>0</v>
      </c>
      <c r="AK108" s="28">
        <f t="shared" si="13"/>
        <v>0</v>
      </c>
      <c r="AL108" s="28">
        <f t="shared" si="14"/>
        <v>0</v>
      </c>
      <c r="AM108" s="34">
        <f t="shared" si="15"/>
        <v>0</v>
      </c>
      <c r="AN108" s="41"/>
      <c r="AO108" s="41"/>
      <c r="AP108" s="46"/>
    </row>
    <row r="109" spans="1:42" x14ac:dyDescent="0.25">
      <c r="A109" s="2">
        <v>108</v>
      </c>
      <c r="B109" s="41"/>
      <c r="C109" s="53"/>
      <c r="D109" s="54"/>
      <c r="E109" s="41"/>
      <c r="F109" s="41"/>
      <c r="G109" s="41"/>
      <c r="H109" s="41"/>
      <c r="I109" s="41"/>
      <c r="J109" s="41"/>
      <c r="K109" s="20"/>
      <c r="L109" s="42"/>
      <c r="M109" s="57"/>
      <c r="N109" s="42"/>
      <c r="O109" s="43"/>
      <c r="P109" s="42"/>
      <c r="Q109" s="42"/>
      <c r="R109" s="20"/>
      <c r="S109" s="20"/>
      <c r="T109" s="20"/>
      <c r="U109" s="20"/>
      <c r="V109" s="20"/>
      <c r="W109" s="20"/>
      <c r="X109" s="20"/>
      <c r="Y109" s="20"/>
      <c r="Z109" s="20"/>
      <c r="AA109" s="41"/>
      <c r="AB109" s="41"/>
      <c r="AC109" s="41"/>
      <c r="AD109" s="41"/>
      <c r="AE109" s="41"/>
      <c r="AF109" s="24">
        <f t="shared" si="8"/>
        <v>0</v>
      </c>
      <c r="AG109" s="2" t="str">
        <f t="shared" ca="1" si="9"/>
        <v/>
      </c>
      <c r="AH109" s="28">
        <f t="shared" ca="1" si="10"/>
        <v>0</v>
      </c>
      <c r="AI109" s="28">
        <f t="shared" ca="1" si="11"/>
        <v>0</v>
      </c>
      <c r="AJ109" s="31">
        <f t="shared" ca="1" si="12"/>
        <v>0</v>
      </c>
      <c r="AK109" s="28">
        <f t="shared" si="13"/>
        <v>0</v>
      </c>
      <c r="AL109" s="28">
        <f t="shared" si="14"/>
        <v>0</v>
      </c>
      <c r="AM109" s="34">
        <f t="shared" si="15"/>
        <v>0</v>
      </c>
      <c r="AN109" s="41"/>
      <c r="AO109" s="41"/>
      <c r="AP109" s="46"/>
    </row>
    <row r="110" spans="1:42" x14ac:dyDescent="0.25">
      <c r="A110" s="2">
        <v>109</v>
      </c>
      <c r="B110" s="41"/>
      <c r="C110" s="53"/>
      <c r="D110" s="54"/>
      <c r="E110" s="41"/>
      <c r="F110" s="41"/>
      <c r="G110" s="41"/>
      <c r="H110" s="41"/>
      <c r="I110" s="41"/>
      <c r="J110" s="41"/>
      <c r="K110" s="20"/>
      <c r="L110" s="42"/>
      <c r="M110" s="57"/>
      <c r="N110" s="42"/>
      <c r="O110" s="43"/>
      <c r="P110" s="42"/>
      <c r="Q110" s="42"/>
      <c r="R110" s="20"/>
      <c r="S110" s="20"/>
      <c r="T110" s="20"/>
      <c r="U110" s="20"/>
      <c r="V110" s="20"/>
      <c r="W110" s="20"/>
      <c r="X110" s="20"/>
      <c r="Y110" s="20"/>
      <c r="Z110" s="20"/>
      <c r="AA110" s="41"/>
      <c r="AB110" s="41"/>
      <c r="AC110" s="41"/>
      <c r="AD110" s="41"/>
      <c r="AE110" s="41"/>
      <c r="AF110" s="24">
        <f t="shared" si="8"/>
        <v>0</v>
      </c>
      <c r="AG110" s="2" t="str">
        <f t="shared" ca="1" si="9"/>
        <v/>
      </c>
      <c r="AH110" s="28">
        <f t="shared" ca="1" si="10"/>
        <v>0</v>
      </c>
      <c r="AI110" s="28">
        <f t="shared" ca="1" si="11"/>
        <v>0</v>
      </c>
      <c r="AJ110" s="31">
        <f t="shared" ca="1" si="12"/>
        <v>0</v>
      </c>
      <c r="AK110" s="28">
        <f t="shared" si="13"/>
        <v>0</v>
      </c>
      <c r="AL110" s="28">
        <f t="shared" si="14"/>
        <v>0</v>
      </c>
      <c r="AM110" s="34">
        <f t="shared" si="15"/>
        <v>0</v>
      </c>
      <c r="AN110" s="41"/>
      <c r="AO110" s="41"/>
      <c r="AP110" s="46"/>
    </row>
    <row r="111" spans="1:42" x14ac:dyDescent="0.25">
      <c r="A111" s="2">
        <v>110</v>
      </c>
      <c r="B111" s="41"/>
      <c r="C111" s="53"/>
      <c r="D111" s="54"/>
      <c r="E111" s="41"/>
      <c r="F111" s="41"/>
      <c r="G111" s="41"/>
      <c r="H111" s="41"/>
      <c r="I111" s="41"/>
      <c r="J111" s="41"/>
      <c r="K111" s="20"/>
      <c r="L111" s="42"/>
      <c r="M111" s="57"/>
      <c r="N111" s="42"/>
      <c r="O111" s="43"/>
      <c r="P111" s="42"/>
      <c r="Q111" s="42"/>
      <c r="R111" s="20"/>
      <c r="S111" s="20"/>
      <c r="T111" s="20"/>
      <c r="U111" s="20"/>
      <c r="V111" s="20"/>
      <c r="W111" s="20"/>
      <c r="X111" s="20"/>
      <c r="Y111" s="20"/>
      <c r="Z111" s="20"/>
      <c r="AA111" s="41"/>
      <c r="AB111" s="41"/>
      <c r="AC111" s="41"/>
      <c r="AD111" s="41"/>
      <c r="AE111" s="41"/>
      <c r="AF111" s="24">
        <f t="shared" si="8"/>
        <v>0</v>
      </c>
      <c r="AG111" s="2" t="str">
        <f t="shared" ca="1" si="9"/>
        <v/>
      </c>
      <c r="AH111" s="28">
        <f t="shared" ca="1" si="10"/>
        <v>0</v>
      </c>
      <c r="AI111" s="28">
        <f t="shared" ca="1" si="11"/>
        <v>0</v>
      </c>
      <c r="AJ111" s="31">
        <f t="shared" ca="1" si="12"/>
        <v>0</v>
      </c>
      <c r="AK111" s="28">
        <f t="shared" si="13"/>
        <v>0</v>
      </c>
      <c r="AL111" s="28">
        <f t="shared" si="14"/>
        <v>0</v>
      </c>
      <c r="AM111" s="34">
        <f t="shared" si="15"/>
        <v>0</v>
      </c>
      <c r="AN111" s="41"/>
      <c r="AO111" s="41"/>
      <c r="AP111" s="46"/>
    </row>
    <row r="112" spans="1:42" x14ac:dyDescent="0.25">
      <c r="A112" s="2">
        <v>111</v>
      </c>
      <c r="B112" s="41"/>
      <c r="C112" s="53"/>
      <c r="D112" s="54"/>
      <c r="E112" s="41"/>
      <c r="F112" s="41"/>
      <c r="G112" s="41"/>
      <c r="H112" s="41"/>
      <c r="I112" s="41"/>
      <c r="J112" s="41"/>
      <c r="K112" s="20"/>
      <c r="L112" s="42"/>
      <c r="M112" s="57"/>
      <c r="N112" s="42"/>
      <c r="O112" s="43"/>
      <c r="P112" s="42"/>
      <c r="Q112" s="42"/>
      <c r="R112" s="20"/>
      <c r="S112" s="20"/>
      <c r="T112" s="20"/>
      <c r="U112" s="20"/>
      <c r="V112" s="20"/>
      <c r="W112" s="20"/>
      <c r="X112" s="20"/>
      <c r="Y112" s="20"/>
      <c r="Z112" s="20"/>
      <c r="AA112" s="41"/>
      <c r="AB112" s="41"/>
      <c r="AC112" s="41"/>
      <c r="AD112" s="41"/>
      <c r="AE112" s="41"/>
      <c r="AF112" s="24">
        <f t="shared" si="8"/>
        <v>0</v>
      </c>
      <c r="AG112" s="2" t="str">
        <f t="shared" ca="1" si="9"/>
        <v/>
      </c>
      <c r="AH112" s="28">
        <f t="shared" ca="1" si="10"/>
        <v>0</v>
      </c>
      <c r="AI112" s="28">
        <f t="shared" ca="1" si="11"/>
        <v>0</v>
      </c>
      <c r="AJ112" s="31">
        <f t="shared" ca="1" si="12"/>
        <v>0</v>
      </c>
      <c r="AK112" s="28">
        <f t="shared" si="13"/>
        <v>0</v>
      </c>
      <c r="AL112" s="28">
        <f t="shared" si="14"/>
        <v>0</v>
      </c>
      <c r="AM112" s="34">
        <f t="shared" si="15"/>
        <v>0</v>
      </c>
      <c r="AN112" s="41"/>
      <c r="AO112" s="41"/>
      <c r="AP112" s="46"/>
    </row>
    <row r="113" spans="1:42" x14ac:dyDescent="0.25">
      <c r="A113" s="2">
        <v>112</v>
      </c>
      <c r="B113" s="41"/>
      <c r="C113" s="53"/>
      <c r="D113" s="54"/>
      <c r="E113" s="41"/>
      <c r="F113" s="41"/>
      <c r="G113" s="41"/>
      <c r="H113" s="41"/>
      <c r="I113" s="41"/>
      <c r="J113" s="41"/>
      <c r="K113" s="20"/>
      <c r="L113" s="42"/>
      <c r="M113" s="57"/>
      <c r="N113" s="42"/>
      <c r="O113" s="43"/>
      <c r="P113" s="42"/>
      <c r="Q113" s="42"/>
      <c r="R113" s="20"/>
      <c r="S113" s="20"/>
      <c r="T113" s="20"/>
      <c r="U113" s="20"/>
      <c r="V113" s="20"/>
      <c r="W113" s="20"/>
      <c r="X113" s="20"/>
      <c r="Y113" s="20"/>
      <c r="Z113" s="20"/>
      <c r="AA113" s="41"/>
      <c r="AB113" s="41"/>
      <c r="AC113" s="41"/>
      <c r="AD113" s="41"/>
      <c r="AE113" s="41"/>
      <c r="AF113" s="24">
        <f t="shared" si="8"/>
        <v>0</v>
      </c>
      <c r="AG113" s="2" t="str">
        <f t="shared" ca="1" si="9"/>
        <v/>
      </c>
      <c r="AH113" s="28">
        <f t="shared" ca="1" si="10"/>
        <v>0</v>
      </c>
      <c r="AI113" s="28">
        <f t="shared" ca="1" si="11"/>
        <v>0</v>
      </c>
      <c r="AJ113" s="31">
        <f t="shared" ca="1" si="12"/>
        <v>0</v>
      </c>
      <c r="AK113" s="28">
        <f t="shared" si="13"/>
        <v>0</v>
      </c>
      <c r="AL113" s="28">
        <f t="shared" si="14"/>
        <v>0</v>
      </c>
      <c r="AM113" s="34">
        <f t="shared" si="15"/>
        <v>0</v>
      </c>
      <c r="AN113" s="41"/>
      <c r="AO113" s="41"/>
      <c r="AP113" s="46"/>
    </row>
    <row r="114" spans="1:42" x14ac:dyDescent="0.25">
      <c r="A114" s="2">
        <v>113</v>
      </c>
      <c r="B114" s="41"/>
      <c r="C114" s="53"/>
      <c r="D114" s="54"/>
      <c r="E114" s="41"/>
      <c r="F114" s="41"/>
      <c r="G114" s="41"/>
      <c r="H114" s="41"/>
      <c r="I114" s="41"/>
      <c r="J114" s="41"/>
      <c r="K114" s="20"/>
      <c r="L114" s="42"/>
      <c r="M114" s="57"/>
      <c r="N114" s="42"/>
      <c r="O114" s="43"/>
      <c r="P114" s="42"/>
      <c r="Q114" s="42"/>
      <c r="R114" s="20"/>
      <c r="S114" s="20"/>
      <c r="T114" s="20"/>
      <c r="U114" s="20"/>
      <c r="V114" s="20"/>
      <c r="W114" s="20"/>
      <c r="X114" s="20"/>
      <c r="Y114" s="20"/>
      <c r="Z114" s="20"/>
      <c r="AA114" s="41"/>
      <c r="AB114" s="41"/>
      <c r="AC114" s="41"/>
      <c r="AD114" s="41"/>
      <c r="AE114" s="41"/>
      <c r="AF114" s="24">
        <f t="shared" si="8"/>
        <v>0</v>
      </c>
      <c r="AG114" s="2" t="str">
        <f t="shared" ca="1" si="9"/>
        <v/>
      </c>
      <c r="AH114" s="28">
        <f t="shared" ca="1" si="10"/>
        <v>0</v>
      </c>
      <c r="AI114" s="28">
        <f t="shared" ca="1" si="11"/>
        <v>0</v>
      </c>
      <c r="AJ114" s="31">
        <f t="shared" ca="1" si="12"/>
        <v>0</v>
      </c>
      <c r="AK114" s="28">
        <f t="shared" si="13"/>
        <v>0</v>
      </c>
      <c r="AL114" s="28">
        <f t="shared" si="14"/>
        <v>0</v>
      </c>
      <c r="AM114" s="34">
        <f t="shared" si="15"/>
        <v>0</v>
      </c>
      <c r="AN114" s="41"/>
      <c r="AO114" s="41"/>
      <c r="AP114" s="46"/>
    </row>
    <row r="115" spans="1:42" x14ac:dyDescent="0.25">
      <c r="A115" s="2">
        <v>114</v>
      </c>
      <c r="B115" s="41"/>
      <c r="C115" s="53"/>
      <c r="D115" s="54"/>
      <c r="E115" s="41"/>
      <c r="F115" s="41"/>
      <c r="G115" s="41"/>
      <c r="H115" s="41"/>
      <c r="I115" s="41"/>
      <c r="J115" s="41"/>
      <c r="K115" s="20"/>
      <c r="L115" s="42"/>
      <c r="M115" s="57"/>
      <c r="N115" s="42"/>
      <c r="O115" s="43"/>
      <c r="P115" s="42"/>
      <c r="Q115" s="42"/>
      <c r="R115" s="20"/>
      <c r="S115" s="20"/>
      <c r="T115" s="20"/>
      <c r="U115" s="20"/>
      <c r="V115" s="20"/>
      <c r="W115" s="20"/>
      <c r="X115" s="20"/>
      <c r="Y115" s="20"/>
      <c r="Z115" s="20"/>
      <c r="AA115" s="41"/>
      <c r="AB115" s="41"/>
      <c r="AC115" s="41"/>
      <c r="AD115" s="41"/>
      <c r="AE115" s="41"/>
      <c r="AF115" s="24">
        <f t="shared" si="8"/>
        <v>0</v>
      </c>
      <c r="AG115" s="2" t="str">
        <f t="shared" ca="1" si="9"/>
        <v/>
      </c>
      <c r="AH115" s="28">
        <f t="shared" ca="1" si="10"/>
        <v>0</v>
      </c>
      <c r="AI115" s="28">
        <f t="shared" ca="1" si="11"/>
        <v>0</v>
      </c>
      <c r="AJ115" s="31">
        <f t="shared" ca="1" si="12"/>
        <v>0</v>
      </c>
      <c r="AK115" s="28">
        <f t="shared" si="13"/>
        <v>0</v>
      </c>
      <c r="AL115" s="28">
        <f t="shared" si="14"/>
        <v>0</v>
      </c>
      <c r="AM115" s="34">
        <f t="shared" si="15"/>
        <v>0</v>
      </c>
      <c r="AN115" s="41"/>
      <c r="AO115" s="41"/>
      <c r="AP115" s="46"/>
    </row>
    <row r="116" spans="1:42" x14ac:dyDescent="0.25">
      <c r="A116" s="2">
        <v>115</v>
      </c>
      <c r="B116" s="41"/>
      <c r="C116" s="53"/>
      <c r="D116" s="54"/>
      <c r="E116" s="41"/>
      <c r="F116" s="41"/>
      <c r="G116" s="41"/>
      <c r="H116" s="41"/>
      <c r="I116" s="41"/>
      <c r="J116" s="41"/>
      <c r="K116" s="20"/>
      <c r="L116" s="42"/>
      <c r="M116" s="57"/>
      <c r="N116" s="42"/>
      <c r="O116" s="43"/>
      <c r="P116" s="42"/>
      <c r="Q116" s="42"/>
      <c r="R116" s="20"/>
      <c r="S116" s="20"/>
      <c r="T116" s="20"/>
      <c r="U116" s="20"/>
      <c r="V116" s="20"/>
      <c r="W116" s="20"/>
      <c r="X116" s="20"/>
      <c r="Y116" s="20"/>
      <c r="Z116" s="20"/>
      <c r="AA116" s="41"/>
      <c r="AB116" s="41"/>
      <c r="AC116" s="41"/>
      <c r="AD116" s="41"/>
      <c r="AE116" s="41"/>
      <c r="AF116" s="24">
        <f t="shared" si="8"/>
        <v>0</v>
      </c>
      <c r="AG116" s="2" t="str">
        <f t="shared" ca="1" si="9"/>
        <v/>
      </c>
      <c r="AH116" s="28">
        <f t="shared" ca="1" si="10"/>
        <v>0</v>
      </c>
      <c r="AI116" s="28">
        <f t="shared" ca="1" si="11"/>
        <v>0</v>
      </c>
      <c r="AJ116" s="31">
        <f t="shared" ca="1" si="12"/>
        <v>0</v>
      </c>
      <c r="AK116" s="28">
        <f t="shared" si="13"/>
        <v>0</v>
      </c>
      <c r="AL116" s="28">
        <f t="shared" si="14"/>
        <v>0</v>
      </c>
      <c r="AM116" s="34">
        <f t="shared" si="15"/>
        <v>0</v>
      </c>
      <c r="AN116" s="41"/>
      <c r="AO116" s="41"/>
      <c r="AP116" s="46"/>
    </row>
    <row r="117" spans="1:42" x14ac:dyDescent="0.25">
      <c r="A117" s="2">
        <v>116</v>
      </c>
      <c r="B117" s="41"/>
      <c r="C117" s="53"/>
      <c r="D117" s="54"/>
      <c r="E117" s="41"/>
      <c r="F117" s="41"/>
      <c r="G117" s="41"/>
      <c r="H117" s="41"/>
      <c r="I117" s="41"/>
      <c r="J117" s="41"/>
      <c r="K117" s="20"/>
      <c r="L117" s="42"/>
      <c r="M117" s="57"/>
      <c r="N117" s="42"/>
      <c r="O117" s="43"/>
      <c r="P117" s="42"/>
      <c r="Q117" s="42"/>
      <c r="R117" s="20"/>
      <c r="S117" s="20"/>
      <c r="T117" s="20"/>
      <c r="U117" s="20"/>
      <c r="V117" s="20"/>
      <c r="W117" s="20"/>
      <c r="X117" s="20"/>
      <c r="Y117" s="20"/>
      <c r="Z117" s="20"/>
      <c r="AA117" s="41"/>
      <c r="AB117" s="41"/>
      <c r="AC117" s="41"/>
      <c r="AD117" s="41"/>
      <c r="AE117" s="41"/>
      <c r="AF117" s="24">
        <f t="shared" si="8"/>
        <v>0</v>
      </c>
      <c r="AG117" s="2" t="str">
        <f t="shared" ca="1" si="9"/>
        <v/>
      </c>
      <c r="AH117" s="28">
        <f t="shared" ca="1" si="10"/>
        <v>0</v>
      </c>
      <c r="AI117" s="28">
        <f t="shared" ca="1" si="11"/>
        <v>0</v>
      </c>
      <c r="AJ117" s="31">
        <f t="shared" ca="1" si="12"/>
        <v>0</v>
      </c>
      <c r="AK117" s="28">
        <f t="shared" si="13"/>
        <v>0</v>
      </c>
      <c r="AL117" s="28">
        <f t="shared" si="14"/>
        <v>0</v>
      </c>
      <c r="AM117" s="34">
        <f t="shared" si="15"/>
        <v>0</v>
      </c>
      <c r="AN117" s="41"/>
      <c r="AO117" s="41"/>
      <c r="AP117" s="46"/>
    </row>
    <row r="118" spans="1:42" x14ac:dyDescent="0.25">
      <c r="A118" s="2">
        <v>117</v>
      </c>
      <c r="B118" s="41"/>
      <c r="C118" s="53"/>
      <c r="D118" s="54"/>
      <c r="E118" s="41"/>
      <c r="F118" s="41"/>
      <c r="G118" s="41"/>
      <c r="H118" s="41"/>
      <c r="I118" s="41"/>
      <c r="J118" s="41"/>
      <c r="K118" s="20"/>
      <c r="L118" s="42"/>
      <c r="M118" s="57"/>
      <c r="N118" s="42"/>
      <c r="O118" s="43"/>
      <c r="P118" s="42"/>
      <c r="Q118" s="42"/>
      <c r="R118" s="20"/>
      <c r="S118" s="20"/>
      <c r="T118" s="20"/>
      <c r="U118" s="20"/>
      <c r="V118" s="20"/>
      <c r="W118" s="20"/>
      <c r="X118" s="20"/>
      <c r="Y118" s="20"/>
      <c r="Z118" s="20"/>
      <c r="AA118" s="41"/>
      <c r="AB118" s="41"/>
      <c r="AC118" s="41"/>
      <c r="AD118" s="41"/>
      <c r="AE118" s="41"/>
      <c r="AF118" s="24">
        <f t="shared" si="8"/>
        <v>0</v>
      </c>
      <c r="AG118" s="2" t="str">
        <f t="shared" ca="1" si="9"/>
        <v/>
      </c>
      <c r="AH118" s="28">
        <f t="shared" ca="1" si="10"/>
        <v>0</v>
      </c>
      <c r="AI118" s="28">
        <f t="shared" ca="1" si="11"/>
        <v>0</v>
      </c>
      <c r="AJ118" s="31">
        <f t="shared" ca="1" si="12"/>
        <v>0</v>
      </c>
      <c r="AK118" s="28">
        <f t="shared" si="13"/>
        <v>0</v>
      </c>
      <c r="AL118" s="28">
        <f t="shared" si="14"/>
        <v>0</v>
      </c>
      <c r="AM118" s="34">
        <f t="shared" si="15"/>
        <v>0</v>
      </c>
      <c r="AN118" s="41"/>
      <c r="AO118" s="41"/>
      <c r="AP118" s="46"/>
    </row>
    <row r="119" spans="1:42" x14ac:dyDescent="0.25">
      <c r="A119" s="2">
        <v>118</v>
      </c>
      <c r="B119" s="41"/>
      <c r="C119" s="53"/>
      <c r="D119" s="54"/>
      <c r="E119" s="41"/>
      <c r="F119" s="41"/>
      <c r="G119" s="41"/>
      <c r="H119" s="41"/>
      <c r="I119" s="41"/>
      <c r="J119" s="41"/>
      <c r="K119" s="20"/>
      <c r="L119" s="42"/>
      <c r="M119" s="57"/>
      <c r="N119" s="42"/>
      <c r="O119" s="43"/>
      <c r="P119" s="42"/>
      <c r="Q119" s="42"/>
      <c r="R119" s="20"/>
      <c r="S119" s="20"/>
      <c r="T119" s="20"/>
      <c r="U119" s="20"/>
      <c r="V119" s="20"/>
      <c r="W119" s="20"/>
      <c r="X119" s="20"/>
      <c r="Y119" s="20"/>
      <c r="Z119" s="20"/>
      <c r="AA119" s="41"/>
      <c r="AB119" s="41"/>
      <c r="AC119" s="41"/>
      <c r="AD119" s="41"/>
      <c r="AE119" s="41"/>
      <c r="AF119" s="24">
        <f t="shared" si="8"/>
        <v>0</v>
      </c>
      <c r="AG119" s="2" t="str">
        <f t="shared" ca="1" si="9"/>
        <v/>
      </c>
      <c r="AH119" s="28">
        <f t="shared" ca="1" si="10"/>
        <v>0</v>
      </c>
      <c r="AI119" s="28">
        <f t="shared" ca="1" si="11"/>
        <v>0</v>
      </c>
      <c r="AJ119" s="31">
        <f t="shared" ca="1" si="12"/>
        <v>0</v>
      </c>
      <c r="AK119" s="28">
        <f t="shared" si="13"/>
        <v>0</v>
      </c>
      <c r="AL119" s="28">
        <f t="shared" si="14"/>
        <v>0</v>
      </c>
      <c r="AM119" s="34">
        <f t="shared" si="15"/>
        <v>0</v>
      </c>
      <c r="AN119" s="41"/>
      <c r="AO119" s="41"/>
      <c r="AP119" s="46"/>
    </row>
    <row r="120" spans="1:42" x14ac:dyDescent="0.25">
      <c r="A120" s="2">
        <v>119</v>
      </c>
      <c r="B120" s="41"/>
      <c r="C120" s="53"/>
      <c r="D120" s="54"/>
      <c r="E120" s="41"/>
      <c r="F120" s="41"/>
      <c r="G120" s="41"/>
      <c r="H120" s="41"/>
      <c r="I120" s="41"/>
      <c r="J120" s="41"/>
      <c r="K120" s="20"/>
      <c r="L120" s="42"/>
      <c r="M120" s="57"/>
      <c r="N120" s="42"/>
      <c r="O120" s="43"/>
      <c r="P120" s="42"/>
      <c r="Q120" s="42"/>
      <c r="R120" s="20"/>
      <c r="S120" s="20"/>
      <c r="T120" s="20"/>
      <c r="U120" s="20"/>
      <c r="V120" s="20"/>
      <c r="W120" s="20"/>
      <c r="X120" s="20"/>
      <c r="Y120" s="20"/>
      <c r="Z120" s="20"/>
      <c r="AA120" s="41"/>
      <c r="AB120" s="41"/>
      <c r="AC120" s="41"/>
      <c r="AD120" s="41"/>
      <c r="AE120" s="41"/>
      <c r="AF120" s="24">
        <f t="shared" si="8"/>
        <v>0</v>
      </c>
      <c r="AG120" s="2" t="str">
        <f t="shared" ca="1" si="9"/>
        <v/>
      </c>
      <c r="AH120" s="28">
        <f t="shared" ca="1" si="10"/>
        <v>0</v>
      </c>
      <c r="AI120" s="28">
        <f t="shared" ca="1" si="11"/>
        <v>0</v>
      </c>
      <c r="AJ120" s="31">
        <f t="shared" ca="1" si="12"/>
        <v>0</v>
      </c>
      <c r="AK120" s="28">
        <f t="shared" si="13"/>
        <v>0</v>
      </c>
      <c r="AL120" s="28">
        <f t="shared" si="14"/>
        <v>0</v>
      </c>
      <c r="AM120" s="34">
        <f t="shared" si="15"/>
        <v>0</v>
      </c>
      <c r="AN120" s="41"/>
      <c r="AO120" s="41"/>
      <c r="AP120" s="46"/>
    </row>
    <row r="121" spans="1:42" x14ac:dyDescent="0.25">
      <c r="A121" s="2">
        <v>120</v>
      </c>
      <c r="B121" s="41"/>
      <c r="C121" s="53"/>
      <c r="D121" s="54"/>
      <c r="E121" s="41"/>
      <c r="F121" s="41"/>
      <c r="G121" s="41"/>
      <c r="H121" s="41"/>
      <c r="I121" s="41"/>
      <c r="J121" s="41"/>
      <c r="K121" s="20"/>
      <c r="L121" s="42"/>
      <c r="M121" s="57"/>
      <c r="N121" s="42"/>
      <c r="O121" s="43"/>
      <c r="P121" s="42"/>
      <c r="Q121" s="42"/>
      <c r="R121" s="20"/>
      <c r="S121" s="20"/>
      <c r="T121" s="20"/>
      <c r="U121" s="20"/>
      <c r="V121" s="20"/>
      <c r="W121" s="20"/>
      <c r="X121" s="20"/>
      <c r="Y121" s="20"/>
      <c r="Z121" s="20"/>
      <c r="AA121" s="41"/>
      <c r="AB121" s="41"/>
      <c r="AC121" s="41"/>
      <c r="AD121" s="41"/>
      <c r="AE121" s="41"/>
      <c r="AF121" s="24">
        <f t="shared" si="8"/>
        <v>0</v>
      </c>
      <c r="AG121" s="2" t="str">
        <f t="shared" ca="1" si="9"/>
        <v/>
      </c>
      <c r="AH121" s="28">
        <f t="shared" ca="1" si="10"/>
        <v>0</v>
      </c>
      <c r="AI121" s="28">
        <f t="shared" ca="1" si="11"/>
        <v>0</v>
      </c>
      <c r="AJ121" s="31">
        <f t="shared" ca="1" si="12"/>
        <v>0</v>
      </c>
      <c r="AK121" s="28">
        <f t="shared" si="13"/>
        <v>0</v>
      </c>
      <c r="AL121" s="28">
        <f t="shared" si="14"/>
        <v>0</v>
      </c>
      <c r="AM121" s="34">
        <f t="shared" si="15"/>
        <v>0</v>
      </c>
      <c r="AN121" s="41"/>
      <c r="AO121" s="41"/>
      <c r="AP121" s="46"/>
    </row>
    <row r="122" spans="1:42" x14ac:dyDescent="0.25">
      <c r="A122" s="2">
        <v>121</v>
      </c>
      <c r="B122" s="41"/>
      <c r="C122" s="53"/>
      <c r="D122" s="54"/>
      <c r="E122" s="41"/>
      <c r="F122" s="41"/>
      <c r="G122" s="41"/>
      <c r="H122" s="41"/>
      <c r="I122" s="41"/>
      <c r="J122" s="41"/>
      <c r="K122" s="20"/>
      <c r="L122" s="42"/>
      <c r="M122" s="57"/>
      <c r="N122" s="42"/>
      <c r="O122" s="43"/>
      <c r="P122" s="42"/>
      <c r="Q122" s="42"/>
      <c r="R122" s="20"/>
      <c r="S122" s="20"/>
      <c r="T122" s="20"/>
      <c r="U122" s="20"/>
      <c r="V122" s="20"/>
      <c r="W122" s="20"/>
      <c r="X122" s="20"/>
      <c r="Y122" s="20"/>
      <c r="Z122" s="20"/>
      <c r="AA122" s="41"/>
      <c r="AB122" s="41"/>
      <c r="AC122" s="41"/>
      <c r="AD122" s="41"/>
      <c r="AE122" s="41"/>
      <c r="AF122" s="24">
        <f t="shared" si="8"/>
        <v>0</v>
      </c>
      <c r="AG122" s="2" t="str">
        <f t="shared" ca="1" si="9"/>
        <v/>
      </c>
      <c r="AH122" s="28">
        <f t="shared" ca="1" si="10"/>
        <v>0</v>
      </c>
      <c r="AI122" s="28">
        <f t="shared" ca="1" si="11"/>
        <v>0</v>
      </c>
      <c r="AJ122" s="31">
        <f t="shared" ca="1" si="12"/>
        <v>0</v>
      </c>
      <c r="AK122" s="28">
        <f t="shared" si="13"/>
        <v>0</v>
      </c>
      <c r="AL122" s="28">
        <f t="shared" si="14"/>
        <v>0</v>
      </c>
      <c r="AM122" s="34">
        <f t="shared" si="15"/>
        <v>0</v>
      </c>
      <c r="AN122" s="41"/>
      <c r="AO122" s="41"/>
      <c r="AP122" s="46"/>
    </row>
    <row r="123" spans="1:42" x14ac:dyDescent="0.25">
      <c r="A123" s="2">
        <v>122</v>
      </c>
      <c r="B123" s="41"/>
      <c r="C123" s="53"/>
      <c r="D123" s="54"/>
      <c r="E123" s="41"/>
      <c r="F123" s="41"/>
      <c r="G123" s="41"/>
      <c r="H123" s="41"/>
      <c r="I123" s="41"/>
      <c r="J123" s="41"/>
      <c r="K123" s="20"/>
      <c r="L123" s="42"/>
      <c r="M123" s="57"/>
      <c r="N123" s="42"/>
      <c r="O123" s="43"/>
      <c r="P123" s="42"/>
      <c r="Q123" s="42"/>
      <c r="R123" s="20"/>
      <c r="S123" s="20"/>
      <c r="T123" s="20"/>
      <c r="U123" s="20"/>
      <c r="V123" s="20"/>
      <c r="W123" s="20"/>
      <c r="X123" s="20"/>
      <c r="Y123" s="20"/>
      <c r="Z123" s="20"/>
      <c r="AA123" s="41"/>
      <c r="AB123" s="41"/>
      <c r="AC123" s="41"/>
      <c r="AD123" s="41"/>
      <c r="AE123" s="41"/>
      <c r="AF123" s="24">
        <f t="shared" si="8"/>
        <v>0</v>
      </c>
      <c r="AG123" s="2" t="str">
        <f t="shared" ca="1" si="9"/>
        <v/>
      </c>
      <c r="AH123" s="28">
        <f t="shared" ca="1" si="10"/>
        <v>0</v>
      </c>
      <c r="AI123" s="28">
        <f t="shared" ca="1" si="11"/>
        <v>0</v>
      </c>
      <c r="AJ123" s="31">
        <f t="shared" ca="1" si="12"/>
        <v>0</v>
      </c>
      <c r="AK123" s="28">
        <f t="shared" si="13"/>
        <v>0</v>
      </c>
      <c r="AL123" s="28">
        <f t="shared" si="14"/>
        <v>0</v>
      </c>
      <c r="AM123" s="34">
        <f t="shared" si="15"/>
        <v>0</v>
      </c>
      <c r="AN123" s="41"/>
      <c r="AO123" s="41"/>
      <c r="AP123" s="46"/>
    </row>
    <row r="124" spans="1:42" x14ac:dyDescent="0.25">
      <c r="A124" s="2">
        <v>123</v>
      </c>
      <c r="B124" s="41"/>
      <c r="C124" s="53"/>
      <c r="D124" s="54"/>
      <c r="E124" s="41"/>
      <c r="F124" s="41"/>
      <c r="G124" s="41"/>
      <c r="H124" s="41"/>
      <c r="I124" s="41"/>
      <c r="J124" s="41"/>
      <c r="K124" s="20"/>
      <c r="L124" s="42"/>
      <c r="M124" s="57"/>
      <c r="N124" s="42"/>
      <c r="O124" s="43"/>
      <c r="P124" s="42"/>
      <c r="Q124" s="42"/>
      <c r="R124" s="20"/>
      <c r="S124" s="20"/>
      <c r="T124" s="20"/>
      <c r="U124" s="20"/>
      <c r="V124" s="20"/>
      <c r="W124" s="20"/>
      <c r="X124" s="20"/>
      <c r="Y124" s="20"/>
      <c r="Z124" s="20"/>
      <c r="AA124" s="41"/>
      <c r="AB124" s="41"/>
      <c r="AC124" s="41"/>
      <c r="AD124" s="41"/>
      <c r="AE124" s="41"/>
      <c r="AF124" s="24">
        <f t="shared" si="8"/>
        <v>0</v>
      </c>
      <c r="AG124" s="2" t="str">
        <f t="shared" ca="1" si="9"/>
        <v/>
      </c>
      <c r="AH124" s="28">
        <f t="shared" ca="1" si="10"/>
        <v>0</v>
      </c>
      <c r="AI124" s="28">
        <f t="shared" ca="1" si="11"/>
        <v>0</v>
      </c>
      <c r="AJ124" s="31">
        <f t="shared" ca="1" si="12"/>
        <v>0</v>
      </c>
      <c r="AK124" s="28">
        <f t="shared" si="13"/>
        <v>0</v>
      </c>
      <c r="AL124" s="28">
        <f t="shared" si="14"/>
        <v>0</v>
      </c>
      <c r="AM124" s="34">
        <f t="shared" si="15"/>
        <v>0</v>
      </c>
      <c r="AN124" s="41"/>
      <c r="AO124" s="41"/>
      <c r="AP124" s="46"/>
    </row>
    <row r="125" spans="1:42" x14ac:dyDescent="0.25">
      <c r="A125" s="2">
        <v>124</v>
      </c>
      <c r="B125" s="41"/>
      <c r="C125" s="53"/>
      <c r="D125" s="54"/>
      <c r="E125" s="41"/>
      <c r="F125" s="41"/>
      <c r="G125" s="41"/>
      <c r="H125" s="41"/>
      <c r="I125" s="41"/>
      <c r="J125" s="41"/>
      <c r="K125" s="20"/>
      <c r="L125" s="42"/>
      <c r="M125" s="57"/>
      <c r="N125" s="42"/>
      <c r="O125" s="43"/>
      <c r="P125" s="42"/>
      <c r="Q125" s="42"/>
      <c r="R125" s="20"/>
      <c r="S125" s="20"/>
      <c r="T125" s="20"/>
      <c r="U125" s="20"/>
      <c r="V125" s="20"/>
      <c r="W125" s="20"/>
      <c r="X125" s="20"/>
      <c r="Y125" s="20"/>
      <c r="Z125" s="20"/>
      <c r="AA125" s="41"/>
      <c r="AB125" s="41"/>
      <c r="AC125" s="41"/>
      <c r="AD125" s="41"/>
      <c r="AE125" s="41"/>
      <c r="AF125" s="24">
        <f t="shared" si="8"/>
        <v>0</v>
      </c>
      <c r="AG125" s="2" t="str">
        <f t="shared" ca="1" si="9"/>
        <v/>
      </c>
      <c r="AH125" s="28">
        <f t="shared" ca="1" si="10"/>
        <v>0</v>
      </c>
      <c r="AI125" s="28">
        <f t="shared" ca="1" si="11"/>
        <v>0</v>
      </c>
      <c r="AJ125" s="31">
        <f t="shared" ca="1" si="12"/>
        <v>0</v>
      </c>
      <c r="AK125" s="28">
        <f t="shared" si="13"/>
        <v>0</v>
      </c>
      <c r="AL125" s="28">
        <f t="shared" si="14"/>
        <v>0</v>
      </c>
      <c r="AM125" s="34">
        <f t="shared" si="15"/>
        <v>0</v>
      </c>
      <c r="AN125" s="41"/>
      <c r="AO125" s="41"/>
      <c r="AP125" s="46"/>
    </row>
    <row r="126" spans="1:42" x14ac:dyDescent="0.25">
      <c r="A126" s="2">
        <v>125</v>
      </c>
      <c r="B126" s="41"/>
      <c r="C126" s="53"/>
      <c r="D126" s="54"/>
      <c r="E126" s="41"/>
      <c r="F126" s="41"/>
      <c r="G126" s="41"/>
      <c r="H126" s="41"/>
      <c r="I126" s="41"/>
      <c r="J126" s="41"/>
      <c r="K126" s="20"/>
      <c r="L126" s="42"/>
      <c r="M126" s="57"/>
      <c r="N126" s="42"/>
      <c r="O126" s="43"/>
      <c r="P126" s="42"/>
      <c r="Q126" s="42"/>
      <c r="R126" s="20"/>
      <c r="S126" s="20"/>
      <c r="T126" s="20"/>
      <c r="U126" s="20"/>
      <c r="V126" s="20"/>
      <c r="W126" s="20"/>
      <c r="X126" s="20"/>
      <c r="Y126" s="20"/>
      <c r="Z126" s="20"/>
      <c r="AA126" s="41"/>
      <c r="AB126" s="41"/>
      <c r="AC126" s="41"/>
      <c r="AD126" s="41"/>
      <c r="AE126" s="41"/>
      <c r="AF126" s="24">
        <f t="shared" si="8"/>
        <v>0</v>
      </c>
      <c r="AG126" s="2" t="str">
        <f t="shared" ca="1" si="9"/>
        <v/>
      </c>
      <c r="AH126" s="28">
        <f t="shared" ca="1" si="10"/>
        <v>0</v>
      </c>
      <c r="AI126" s="28">
        <f t="shared" ca="1" si="11"/>
        <v>0</v>
      </c>
      <c r="AJ126" s="31">
        <f t="shared" ca="1" si="12"/>
        <v>0</v>
      </c>
      <c r="AK126" s="28">
        <f t="shared" si="13"/>
        <v>0</v>
      </c>
      <c r="AL126" s="28">
        <f t="shared" si="14"/>
        <v>0</v>
      </c>
      <c r="AM126" s="34">
        <f t="shared" si="15"/>
        <v>0</v>
      </c>
      <c r="AN126" s="41"/>
      <c r="AO126" s="41"/>
      <c r="AP126" s="46"/>
    </row>
    <row r="127" spans="1:42" x14ac:dyDescent="0.25">
      <c r="A127" s="2">
        <v>126</v>
      </c>
      <c r="B127" s="41"/>
      <c r="C127" s="53"/>
      <c r="D127" s="54"/>
      <c r="E127" s="41"/>
      <c r="F127" s="41"/>
      <c r="G127" s="41"/>
      <c r="H127" s="41"/>
      <c r="I127" s="41"/>
      <c r="J127" s="41"/>
      <c r="K127" s="20"/>
      <c r="L127" s="42"/>
      <c r="M127" s="57"/>
      <c r="N127" s="42"/>
      <c r="O127" s="43"/>
      <c r="P127" s="42"/>
      <c r="Q127" s="42"/>
      <c r="R127" s="20"/>
      <c r="S127" s="20"/>
      <c r="T127" s="20"/>
      <c r="U127" s="20"/>
      <c r="V127" s="20"/>
      <c r="W127" s="20"/>
      <c r="X127" s="20"/>
      <c r="Y127" s="20"/>
      <c r="Z127" s="20"/>
      <c r="AA127" s="41"/>
      <c r="AB127" s="41"/>
      <c r="AC127" s="41"/>
      <c r="AD127" s="41"/>
      <c r="AE127" s="41"/>
      <c r="AF127" s="24">
        <f t="shared" si="8"/>
        <v>0</v>
      </c>
      <c r="AG127" s="2" t="str">
        <f t="shared" ca="1" si="9"/>
        <v/>
      </c>
      <c r="AH127" s="28">
        <f t="shared" ca="1" si="10"/>
        <v>0</v>
      </c>
      <c r="AI127" s="28">
        <f t="shared" ca="1" si="11"/>
        <v>0</v>
      </c>
      <c r="AJ127" s="31">
        <f t="shared" ca="1" si="12"/>
        <v>0</v>
      </c>
      <c r="AK127" s="28">
        <f t="shared" si="13"/>
        <v>0</v>
      </c>
      <c r="AL127" s="28">
        <f t="shared" si="14"/>
        <v>0</v>
      </c>
      <c r="AM127" s="34">
        <f t="shared" si="15"/>
        <v>0</v>
      </c>
      <c r="AN127" s="41"/>
      <c r="AO127" s="41"/>
      <c r="AP127" s="46"/>
    </row>
    <row r="128" spans="1:42" x14ac:dyDescent="0.25">
      <c r="A128" s="2">
        <v>127</v>
      </c>
      <c r="B128" s="41"/>
      <c r="C128" s="53"/>
      <c r="D128" s="54"/>
      <c r="E128" s="41"/>
      <c r="F128" s="41"/>
      <c r="G128" s="41"/>
      <c r="H128" s="41"/>
      <c r="I128" s="41"/>
      <c r="J128" s="41"/>
      <c r="K128" s="20"/>
      <c r="L128" s="42"/>
      <c r="M128" s="57"/>
      <c r="N128" s="42"/>
      <c r="O128" s="43"/>
      <c r="P128" s="42"/>
      <c r="Q128" s="42"/>
      <c r="R128" s="20"/>
      <c r="S128" s="20"/>
      <c r="T128" s="20"/>
      <c r="U128" s="20"/>
      <c r="V128" s="20"/>
      <c r="W128" s="20"/>
      <c r="X128" s="20"/>
      <c r="Y128" s="20"/>
      <c r="Z128" s="20"/>
      <c r="AA128" s="41"/>
      <c r="AB128" s="41"/>
      <c r="AC128" s="41"/>
      <c r="AD128" s="41"/>
      <c r="AE128" s="41"/>
      <c r="AF128" s="24">
        <f t="shared" si="8"/>
        <v>0</v>
      </c>
      <c r="AG128" s="2" t="str">
        <f t="shared" ca="1" si="9"/>
        <v/>
      </c>
      <c r="AH128" s="28">
        <f t="shared" ca="1" si="10"/>
        <v>0</v>
      </c>
      <c r="AI128" s="28">
        <f t="shared" ca="1" si="11"/>
        <v>0</v>
      </c>
      <c r="AJ128" s="31">
        <f t="shared" ca="1" si="12"/>
        <v>0</v>
      </c>
      <c r="AK128" s="28">
        <f t="shared" si="13"/>
        <v>0</v>
      </c>
      <c r="AL128" s="28">
        <f t="shared" si="14"/>
        <v>0</v>
      </c>
      <c r="AM128" s="34">
        <f t="shared" si="15"/>
        <v>0</v>
      </c>
      <c r="AN128" s="41"/>
      <c r="AO128" s="41"/>
      <c r="AP128" s="46"/>
    </row>
    <row r="129" spans="1:42" x14ac:dyDescent="0.25">
      <c r="A129" s="2">
        <v>128</v>
      </c>
      <c r="B129" s="41"/>
      <c r="C129" s="53"/>
      <c r="D129" s="54"/>
      <c r="E129" s="41"/>
      <c r="F129" s="41"/>
      <c r="G129" s="41"/>
      <c r="H129" s="41"/>
      <c r="I129" s="41"/>
      <c r="J129" s="41"/>
      <c r="K129" s="20"/>
      <c r="L129" s="42"/>
      <c r="M129" s="57"/>
      <c r="N129" s="42"/>
      <c r="O129" s="43"/>
      <c r="P129" s="42"/>
      <c r="Q129" s="42"/>
      <c r="R129" s="20"/>
      <c r="S129" s="20"/>
      <c r="T129" s="20"/>
      <c r="U129" s="20"/>
      <c r="V129" s="20"/>
      <c r="W129" s="20"/>
      <c r="X129" s="20"/>
      <c r="Y129" s="20"/>
      <c r="Z129" s="20"/>
      <c r="AA129" s="41"/>
      <c r="AB129" s="41"/>
      <c r="AC129" s="41"/>
      <c r="AD129" s="41"/>
      <c r="AE129" s="41"/>
      <c r="AF129" s="24">
        <f t="shared" si="8"/>
        <v>0</v>
      </c>
      <c r="AG129" s="2" t="str">
        <f t="shared" ca="1" si="9"/>
        <v/>
      </c>
      <c r="AH129" s="28">
        <f t="shared" ca="1" si="10"/>
        <v>0</v>
      </c>
      <c r="AI129" s="28">
        <f t="shared" ca="1" si="11"/>
        <v>0</v>
      </c>
      <c r="AJ129" s="31">
        <f t="shared" ca="1" si="12"/>
        <v>0</v>
      </c>
      <c r="AK129" s="28">
        <f t="shared" si="13"/>
        <v>0</v>
      </c>
      <c r="AL129" s="28">
        <f t="shared" si="14"/>
        <v>0</v>
      </c>
      <c r="AM129" s="34">
        <f t="shared" si="15"/>
        <v>0</v>
      </c>
      <c r="AN129" s="41"/>
      <c r="AO129" s="41"/>
      <c r="AP129" s="46"/>
    </row>
    <row r="130" spans="1:42" x14ac:dyDescent="0.25">
      <c r="A130" s="2">
        <v>129</v>
      </c>
      <c r="B130" s="41"/>
      <c r="C130" s="53"/>
      <c r="D130" s="54"/>
      <c r="E130" s="41"/>
      <c r="F130" s="41"/>
      <c r="G130" s="41"/>
      <c r="H130" s="41"/>
      <c r="I130" s="41"/>
      <c r="J130" s="41"/>
      <c r="K130" s="20"/>
      <c r="L130" s="42"/>
      <c r="M130" s="57"/>
      <c r="N130" s="42"/>
      <c r="O130" s="43"/>
      <c r="P130" s="42"/>
      <c r="Q130" s="42"/>
      <c r="R130" s="20"/>
      <c r="S130" s="20"/>
      <c r="T130" s="20"/>
      <c r="U130" s="20"/>
      <c r="V130" s="20"/>
      <c r="W130" s="20"/>
      <c r="X130" s="20"/>
      <c r="Y130" s="20"/>
      <c r="Z130" s="20"/>
      <c r="AA130" s="41"/>
      <c r="AB130" s="41"/>
      <c r="AC130" s="41"/>
      <c r="AD130" s="41"/>
      <c r="AE130" s="41"/>
      <c r="AF130" s="24">
        <f t="shared" si="8"/>
        <v>0</v>
      </c>
      <c r="AG130" s="2" t="str">
        <f t="shared" ca="1" si="9"/>
        <v/>
      </c>
      <c r="AH130" s="28">
        <f t="shared" ca="1" si="10"/>
        <v>0</v>
      </c>
      <c r="AI130" s="28">
        <f t="shared" ca="1" si="11"/>
        <v>0</v>
      </c>
      <c r="AJ130" s="31">
        <f t="shared" ca="1" si="12"/>
        <v>0</v>
      </c>
      <c r="AK130" s="28">
        <f t="shared" si="13"/>
        <v>0</v>
      </c>
      <c r="AL130" s="28">
        <f t="shared" si="14"/>
        <v>0</v>
      </c>
      <c r="AM130" s="34">
        <f t="shared" si="15"/>
        <v>0</v>
      </c>
      <c r="AN130" s="41"/>
      <c r="AO130" s="41"/>
      <c r="AP130" s="46"/>
    </row>
    <row r="131" spans="1:42" x14ac:dyDescent="0.25">
      <c r="A131" s="2">
        <v>130</v>
      </c>
      <c r="B131" s="41"/>
      <c r="C131" s="53"/>
      <c r="D131" s="54"/>
      <c r="E131" s="41"/>
      <c r="F131" s="41"/>
      <c r="G131" s="41"/>
      <c r="H131" s="41"/>
      <c r="I131" s="41"/>
      <c r="J131" s="41"/>
      <c r="K131" s="20"/>
      <c r="L131" s="42"/>
      <c r="M131" s="57"/>
      <c r="N131" s="42"/>
      <c r="O131" s="43"/>
      <c r="P131" s="42"/>
      <c r="Q131" s="42"/>
      <c r="R131" s="20"/>
      <c r="S131" s="20"/>
      <c r="T131" s="20"/>
      <c r="U131" s="20"/>
      <c r="V131" s="20"/>
      <c r="W131" s="20"/>
      <c r="X131" s="20"/>
      <c r="Y131" s="20"/>
      <c r="Z131" s="20"/>
      <c r="AA131" s="41"/>
      <c r="AB131" s="41"/>
      <c r="AC131" s="41"/>
      <c r="AD131" s="41"/>
      <c r="AE131" s="41"/>
      <c r="AF131" s="24">
        <f t="shared" ref="AF131:AF194" si="16">AD131+(AE131*365.25)</f>
        <v>0</v>
      </c>
      <c r="AG131" s="2" t="str">
        <f t="shared" ref="AG131:AG194" ca="1" si="17">IF(B131="","",IF(AD131="","não se aplica",IF(AF131&lt;TODAY(),IF(AA131="Indeferimento","Indeferida","Vencida/Revogada"),"Vigente")))</f>
        <v/>
      </c>
      <c r="AH131" s="28">
        <f t="shared" ref="AH131:AH194" ca="1" si="18">IF(AG131="Vigente",N131,0)</f>
        <v>0</v>
      </c>
      <c r="AI131" s="28">
        <f t="shared" ref="AI131:AI194" ca="1" si="19">IF(AG131="Vigente",Q131*365/1000,0)</f>
        <v>0</v>
      </c>
      <c r="AJ131" s="31">
        <f t="shared" ref="AJ131:AJ194" ca="1" si="20">IF(AG131="Vigente",O131*365,0)</f>
        <v>0</v>
      </c>
      <c r="AK131" s="28">
        <f t="shared" ref="AK131:AK194" si="21">IF(AO131="Em análise",N131,0)</f>
        <v>0</v>
      </c>
      <c r="AL131" s="28">
        <f t="shared" ref="AL131:AL194" si="22">IF(AO131="Em análise",Q131,0)</f>
        <v>0</v>
      </c>
      <c r="AM131" s="34">
        <f t="shared" ref="AM131:AM194" si="23">IF(AO131="Em análise",O131*365,0)</f>
        <v>0</v>
      </c>
      <c r="AN131" s="41"/>
      <c r="AO131" s="41"/>
      <c r="AP131" s="46"/>
    </row>
    <row r="132" spans="1:42" x14ac:dyDescent="0.25">
      <c r="A132" s="2">
        <v>131</v>
      </c>
      <c r="B132" s="41"/>
      <c r="C132" s="53"/>
      <c r="D132" s="54"/>
      <c r="E132" s="41"/>
      <c r="F132" s="41"/>
      <c r="G132" s="41"/>
      <c r="H132" s="41"/>
      <c r="I132" s="41"/>
      <c r="J132" s="41"/>
      <c r="K132" s="20"/>
      <c r="L132" s="42"/>
      <c r="M132" s="57"/>
      <c r="N132" s="42"/>
      <c r="O132" s="43"/>
      <c r="P132" s="42"/>
      <c r="Q132" s="42"/>
      <c r="R132" s="20"/>
      <c r="S132" s="20"/>
      <c r="T132" s="20"/>
      <c r="U132" s="20"/>
      <c r="V132" s="20"/>
      <c r="W132" s="20"/>
      <c r="X132" s="20"/>
      <c r="Y132" s="20"/>
      <c r="Z132" s="20"/>
      <c r="AA132" s="41"/>
      <c r="AB132" s="41"/>
      <c r="AC132" s="41"/>
      <c r="AD132" s="41"/>
      <c r="AE132" s="41"/>
      <c r="AF132" s="24">
        <f t="shared" si="16"/>
        <v>0</v>
      </c>
      <c r="AG132" s="2" t="str">
        <f t="shared" ca="1" si="17"/>
        <v/>
      </c>
      <c r="AH132" s="28">
        <f t="shared" ca="1" si="18"/>
        <v>0</v>
      </c>
      <c r="AI132" s="28">
        <f t="shared" ca="1" si="19"/>
        <v>0</v>
      </c>
      <c r="AJ132" s="31">
        <f t="shared" ca="1" si="20"/>
        <v>0</v>
      </c>
      <c r="AK132" s="28">
        <f t="shared" si="21"/>
        <v>0</v>
      </c>
      <c r="AL132" s="28">
        <f t="shared" si="22"/>
        <v>0</v>
      </c>
      <c r="AM132" s="34">
        <f t="shared" si="23"/>
        <v>0</v>
      </c>
      <c r="AN132" s="41"/>
      <c r="AO132" s="41"/>
      <c r="AP132" s="46"/>
    </row>
    <row r="133" spans="1:42" x14ac:dyDescent="0.25">
      <c r="A133" s="2">
        <v>132</v>
      </c>
      <c r="B133" s="41"/>
      <c r="C133" s="53"/>
      <c r="D133" s="54"/>
      <c r="E133" s="41"/>
      <c r="F133" s="41"/>
      <c r="G133" s="41"/>
      <c r="H133" s="41"/>
      <c r="I133" s="41"/>
      <c r="J133" s="41"/>
      <c r="K133" s="20"/>
      <c r="L133" s="42"/>
      <c r="M133" s="57"/>
      <c r="N133" s="42"/>
      <c r="O133" s="43"/>
      <c r="P133" s="42"/>
      <c r="Q133" s="42"/>
      <c r="R133" s="20"/>
      <c r="S133" s="20"/>
      <c r="T133" s="20"/>
      <c r="U133" s="20"/>
      <c r="V133" s="20"/>
      <c r="W133" s="20"/>
      <c r="X133" s="20"/>
      <c r="Y133" s="20"/>
      <c r="Z133" s="20"/>
      <c r="AA133" s="41"/>
      <c r="AB133" s="41"/>
      <c r="AC133" s="41"/>
      <c r="AD133" s="41"/>
      <c r="AE133" s="41"/>
      <c r="AF133" s="24">
        <f t="shared" si="16"/>
        <v>0</v>
      </c>
      <c r="AG133" s="2" t="str">
        <f t="shared" ca="1" si="17"/>
        <v/>
      </c>
      <c r="AH133" s="28">
        <f t="shared" ca="1" si="18"/>
        <v>0</v>
      </c>
      <c r="AI133" s="28">
        <f t="shared" ca="1" si="19"/>
        <v>0</v>
      </c>
      <c r="AJ133" s="31">
        <f t="shared" ca="1" si="20"/>
        <v>0</v>
      </c>
      <c r="AK133" s="28">
        <f t="shared" si="21"/>
        <v>0</v>
      </c>
      <c r="AL133" s="28">
        <f t="shared" si="22"/>
        <v>0</v>
      </c>
      <c r="AM133" s="34">
        <f t="shared" si="23"/>
        <v>0</v>
      </c>
      <c r="AN133" s="41"/>
      <c r="AO133" s="41"/>
      <c r="AP133" s="46"/>
    </row>
    <row r="134" spans="1:42" x14ac:dyDescent="0.25">
      <c r="A134" s="2">
        <v>133</v>
      </c>
      <c r="B134" s="41"/>
      <c r="C134" s="53"/>
      <c r="D134" s="54"/>
      <c r="E134" s="41"/>
      <c r="F134" s="41"/>
      <c r="G134" s="41"/>
      <c r="H134" s="41"/>
      <c r="I134" s="41"/>
      <c r="J134" s="41"/>
      <c r="K134" s="20"/>
      <c r="L134" s="42"/>
      <c r="M134" s="57"/>
      <c r="N134" s="42"/>
      <c r="O134" s="43"/>
      <c r="P134" s="42"/>
      <c r="Q134" s="42"/>
      <c r="R134" s="20"/>
      <c r="S134" s="20"/>
      <c r="T134" s="20"/>
      <c r="U134" s="20"/>
      <c r="V134" s="20"/>
      <c r="W134" s="20"/>
      <c r="X134" s="20"/>
      <c r="Y134" s="20"/>
      <c r="Z134" s="20"/>
      <c r="AA134" s="41"/>
      <c r="AB134" s="41"/>
      <c r="AC134" s="41"/>
      <c r="AD134" s="41"/>
      <c r="AE134" s="41"/>
      <c r="AF134" s="24">
        <f t="shared" si="16"/>
        <v>0</v>
      </c>
      <c r="AG134" s="2" t="str">
        <f t="shared" ca="1" si="17"/>
        <v/>
      </c>
      <c r="AH134" s="28">
        <f t="shared" ca="1" si="18"/>
        <v>0</v>
      </c>
      <c r="AI134" s="28">
        <f t="shared" ca="1" si="19"/>
        <v>0</v>
      </c>
      <c r="AJ134" s="31">
        <f t="shared" ca="1" si="20"/>
        <v>0</v>
      </c>
      <c r="AK134" s="28">
        <f t="shared" si="21"/>
        <v>0</v>
      </c>
      <c r="AL134" s="28">
        <f t="shared" si="22"/>
        <v>0</v>
      </c>
      <c r="AM134" s="34">
        <f t="shared" si="23"/>
        <v>0</v>
      </c>
      <c r="AN134" s="41"/>
      <c r="AO134" s="41"/>
      <c r="AP134" s="46"/>
    </row>
    <row r="135" spans="1:42" x14ac:dyDescent="0.25">
      <c r="A135" s="2">
        <v>134</v>
      </c>
      <c r="B135" s="41"/>
      <c r="C135" s="53"/>
      <c r="D135" s="54"/>
      <c r="E135" s="41"/>
      <c r="F135" s="41"/>
      <c r="G135" s="41"/>
      <c r="H135" s="41"/>
      <c r="I135" s="41"/>
      <c r="J135" s="41"/>
      <c r="K135" s="20"/>
      <c r="L135" s="42"/>
      <c r="M135" s="57"/>
      <c r="N135" s="42"/>
      <c r="O135" s="43"/>
      <c r="P135" s="42"/>
      <c r="Q135" s="42"/>
      <c r="R135" s="20"/>
      <c r="S135" s="20"/>
      <c r="T135" s="20"/>
      <c r="U135" s="20"/>
      <c r="V135" s="20"/>
      <c r="W135" s="20"/>
      <c r="X135" s="20"/>
      <c r="Y135" s="20"/>
      <c r="Z135" s="20"/>
      <c r="AA135" s="41"/>
      <c r="AB135" s="41"/>
      <c r="AC135" s="41"/>
      <c r="AD135" s="41"/>
      <c r="AE135" s="41"/>
      <c r="AF135" s="24">
        <f t="shared" si="16"/>
        <v>0</v>
      </c>
      <c r="AG135" s="2" t="str">
        <f t="shared" ca="1" si="17"/>
        <v/>
      </c>
      <c r="AH135" s="28">
        <f t="shared" ca="1" si="18"/>
        <v>0</v>
      </c>
      <c r="AI135" s="28">
        <f t="shared" ca="1" si="19"/>
        <v>0</v>
      </c>
      <c r="AJ135" s="31">
        <f t="shared" ca="1" si="20"/>
        <v>0</v>
      </c>
      <c r="AK135" s="28">
        <f t="shared" si="21"/>
        <v>0</v>
      </c>
      <c r="AL135" s="28">
        <f t="shared" si="22"/>
        <v>0</v>
      </c>
      <c r="AM135" s="34">
        <f t="shared" si="23"/>
        <v>0</v>
      </c>
      <c r="AN135" s="41"/>
      <c r="AO135" s="41"/>
      <c r="AP135" s="46"/>
    </row>
    <row r="136" spans="1:42" x14ac:dyDescent="0.25">
      <c r="A136" s="2">
        <v>135</v>
      </c>
      <c r="B136" s="41"/>
      <c r="C136" s="53"/>
      <c r="D136" s="54"/>
      <c r="E136" s="41"/>
      <c r="F136" s="41"/>
      <c r="G136" s="41"/>
      <c r="H136" s="41"/>
      <c r="I136" s="41"/>
      <c r="J136" s="41"/>
      <c r="K136" s="20"/>
      <c r="L136" s="42"/>
      <c r="M136" s="57"/>
      <c r="N136" s="42"/>
      <c r="O136" s="43"/>
      <c r="P136" s="42"/>
      <c r="Q136" s="42"/>
      <c r="R136" s="20"/>
      <c r="S136" s="20"/>
      <c r="T136" s="20"/>
      <c r="U136" s="20"/>
      <c r="V136" s="20"/>
      <c r="W136" s="20"/>
      <c r="X136" s="20"/>
      <c r="Y136" s="20"/>
      <c r="Z136" s="20"/>
      <c r="AA136" s="41"/>
      <c r="AB136" s="41"/>
      <c r="AC136" s="41"/>
      <c r="AD136" s="41"/>
      <c r="AE136" s="41"/>
      <c r="AF136" s="24">
        <f t="shared" si="16"/>
        <v>0</v>
      </c>
      <c r="AG136" s="2" t="str">
        <f t="shared" ca="1" si="17"/>
        <v/>
      </c>
      <c r="AH136" s="28">
        <f t="shared" ca="1" si="18"/>
        <v>0</v>
      </c>
      <c r="AI136" s="28">
        <f t="shared" ca="1" si="19"/>
        <v>0</v>
      </c>
      <c r="AJ136" s="31">
        <f t="shared" ca="1" si="20"/>
        <v>0</v>
      </c>
      <c r="AK136" s="28">
        <f t="shared" si="21"/>
        <v>0</v>
      </c>
      <c r="AL136" s="28">
        <f t="shared" si="22"/>
        <v>0</v>
      </c>
      <c r="AM136" s="34">
        <f t="shared" si="23"/>
        <v>0</v>
      </c>
      <c r="AN136" s="41"/>
      <c r="AO136" s="41"/>
      <c r="AP136" s="46"/>
    </row>
    <row r="137" spans="1:42" x14ac:dyDescent="0.25">
      <c r="A137" s="2">
        <v>136</v>
      </c>
      <c r="B137" s="41"/>
      <c r="C137" s="53"/>
      <c r="D137" s="54"/>
      <c r="E137" s="41"/>
      <c r="F137" s="41"/>
      <c r="G137" s="41"/>
      <c r="H137" s="41"/>
      <c r="I137" s="41"/>
      <c r="J137" s="41"/>
      <c r="K137" s="20"/>
      <c r="L137" s="42"/>
      <c r="M137" s="57"/>
      <c r="N137" s="42"/>
      <c r="O137" s="43"/>
      <c r="P137" s="42"/>
      <c r="Q137" s="42"/>
      <c r="R137" s="20"/>
      <c r="S137" s="20"/>
      <c r="T137" s="20"/>
      <c r="U137" s="20"/>
      <c r="V137" s="20"/>
      <c r="W137" s="20"/>
      <c r="X137" s="20"/>
      <c r="Y137" s="20"/>
      <c r="Z137" s="20"/>
      <c r="AA137" s="41"/>
      <c r="AB137" s="41"/>
      <c r="AC137" s="41"/>
      <c r="AD137" s="41"/>
      <c r="AE137" s="41"/>
      <c r="AF137" s="24">
        <f t="shared" si="16"/>
        <v>0</v>
      </c>
      <c r="AG137" s="2" t="str">
        <f t="shared" ca="1" si="17"/>
        <v/>
      </c>
      <c r="AH137" s="28">
        <f t="shared" ca="1" si="18"/>
        <v>0</v>
      </c>
      <c r="AI137" s="28">
        <f t="shared" ca="1" si="19"/>
        <v>0</v>
      </c>
      <c r="AJ137" s="31">
        <f t="shared" ca="1" si="20"/>
        <v>0</v>
      </c>
      <c r="AK137" s="28">
        <f t="shared" si="21"/>
        <v>0</v>
      </c>
      <c r="AL137" s="28">
        <f t="shared" si="22"/>
        <v>0</v>
      </c>
      <c r="AM137" s="34">
        <f t="shared" si="23"/>
        <v>0</v>
      </c>
      <c r="AN137" s="41"/>
      <c r="AO137" s="41"/>
      <c r="AP137" s="46"/>
    </row>
    <row r="138" spans="1:42" x14ac:dyDescent="0.25">
      <c r="A138" s="2">
        <v>137</v>
      </c>
      <c r="B138" s="41"/>
      <c r="C138" s="53"/>
      <c r="D138" s="54"/>
      <c r="E138" s="41"/>
      <c r="F138" s="41"/>
      <c r="G138" s="41"/>
      <c r="H138" s="41"/>
      <c r="I138" s="41"/>
      <c r="J138" s="41"/>
      <c r="K138" s="20"/>
      <c r="L138" s="42"/>
      <c r="M138" s="57"/>
      <c r="N138" s="42"/>
      <c r="O138" s="43"/>
      <c r="P138" s="42"/>
      <c r="Q138" s="42"/>
      <c r="R138" s="20"/>
      <c r="S138" s="20"/>
      <c r="T138" s="20"/>
      <c r="U138" s="20"/>
      <c r="V138" s="20"/>
      <c r="W138" s="20"/>
      <c r="X138" s="20"/>
      <c r="Y138" s="20"/>
      <c r="Z138" s="20"/>
      <c r="AA138" s="41"/>
      <c r="AB138" s="41"/>
      <c r="AC138" s="41"/>
      <c r="AD138" s="41"/>
      <c r="AE138" s="41"/>
      <c r="AF138" s="24">
        <f t="shared" si="16"/>
        <v>0</v>
      </c>
      <c r="AG138" s="2" t="str">
        <f t="shared" ca="1" si="17"/>
        <v/>
      </c>
      <c r="AH138" s="28">
        <f t="shared" ca="1" si="18"/>
        <v>0</v>
      </c>
      <c r="AI138" s="28">
        <f t="shared" ca="1" si="19"/>
        <v>0</v>
      </c>
      <c r="AJ138" s="31">
        <f t="shared" ca="1" si="20"/>
        <v>0</v>
      </c>
      <c r="AK138" s="28">
        <f t="shared" si="21"/>
        <v>0</v>
      </c>
      <c r="AL138" s="28">
        <f t="shared" si="22"/>
        <v>0</v>
      </c>
      <c r="AM138" s="34">
        <f t="shared" si="23"/>
        <v>0</v>
      </c>
      <c r="AN138" s="41"/>
      <c r="AO138" s="41"/>
      <c r="AP138" s="46"/>
    </row>
    <row r="139" spans="1:42" x14ac:dyDescent="0.25">
      <c r="A139" s="2">
        <v>138</v>
      </c>
      <c r="B139" s="41"/>
      <c r="C139" s="53"/>
      <c r="D139" s="54"/>
      <c r="E139" s="41"/>
      <c r="F139" s="41"/>
      <c r="G139" s="41"/>
      <c r="H139" s="41"/>
      <c r="I139" s="41"/>
      <c r="J139" s="41"/>
      <c r="K139" s="20"/>
      <c r="L139" s="42"/>
      <c r="M139" s="57"/>
      <c r="N139" s="42"/>
      <c r="O139" s="43"/>
      <c r="P139" s="42"/>
      <c r="Q139" s="42"/>
      <c r="R139" s="20"/>
      <c r="S139" s="20"/>
      <c r="T139" s="20"/>
      <c r="U139" s="20"/>
      <c r="V139" s="20"/>
      <c r="W139" s="20"/>
      <c r="X139" s="20"/>
      <c r="Y139" s="20"/>
      <c r="Z139" s="20"/>
      <c r="AA139" s="41"/>
      <c r="AB139" s="41"/>
      <c r="AC139" s="41"/>
      <c r="AD139" s="41"/>
      <c r="AE139" s="41"/>
      <c r="AF139" s="24">
        <f t="shared" si="16"/>
        <v>0</v>
      </c>
      <c r="AG139" s="2" t="str">
        <f t="shared" ca="1" si="17"/>
        <v/>
      </c>
      <c r="AH139" s="28">
        <f t="shared" ca="1" si="18"/>
        <v>0</v>
      </c>
      <c r="AI139" s="28">
        <f t="shared" ca="1" si="19"/>
        <v>0</v>
      </c>
      <c r="AJ139" s="31">
        <f t="shared" ca="1" si="20"/>
        <v>0</v>
      </c>
      <c r="AK139" s="28">
        <f t="shared" si="21"/>
        <v>0</v>
      </c>
      <c r="AL139" s="28">
        <f t="shared" si="22"/>
        <v>0</v>
      </c>
      <c r="AM139" s="34">
        <f t="shared" si="23"/>
        <v>0</v>
      </c>
      <c r="AN139" s="41"/>
      <c r="AO139" s="41"/>
      <c r="AP139" s="46"/>
    </row>
    <row r="140" spans="1:42" x14ac:dyDescent="0.25">
      <c r="A140" s="2">
        <v>139</v>
      </c>
      <c r="B140" s="41"/>
      <c r="C140" s="53"/>
      <c r="D140" s="54"/>
      <c r="E140" s="41"/>
      <c r="F140" s="41"/>
      <c r="G140" s="41"/>
      <c r="H140" s="41"/>
      <c r="I140" s="41"/>
      <c r="J140" s="41"/>
      <c r="K140" s="20"/>
      <c r="L140" s="42"/>
      <c r="M140" s="57"/>
      <c r="N140" s="42"/>
      <c r="O140" s="43"/>
      <c r="P140" s="42"/>
      <c r="Q140" s="42"/>
      <c r="R140" s="20"/>
      <c r="S140" s="20"/>
      <c r="T140" s="20"/>
      <c r="U140" s="20"/>
      <c r="V140" s="20"/>
      <c r="W140" s="20"/>
      <c r="X140" s="20"/>
      <c r="Y140" s="20"/>
      <c r="Z140" s="20"/>
      <c r="AA140" s="41"/>
      <c r="AB140" s="41"/>
      <c r="AC140" s="41"/>
      <c r="AD140" s="41"/>
      <c r="AE140" s="41"/>
      <c r="AF140" s="24">
        <f t="shared" si="16"/>
        <v>0</v>
      </c>
      <c r="AG140" s="2" t="str">
        <f t="shared" ca="1" si="17"/>
        <v/>
      </c>
      <c r="AH140" s="28">
        <f t="shared" ca="1" si="18"/>
        <v>0</v>
      </c>
      <c r="AI140" s="28">
        <f t="shared" ca="1" si="19"/>
        <v>0</v>
      </c>
      <c r="AJ140" s="31">
        <f t="shared" ca="1" si="20"/>
        <v>0</v>
      </c>
      <c r="AK140" s="28">
        <f t="shared" si="21"/>
        <v>0</v>
      </c>
      <c r="AL140" s="28">
        <f t="shared" si="22"/>
        <v>0</v>
      </c>
      <c r="AM140" s="34">
        <f t="shared" si="23"/>
        <v>0</v>
      </c>
      <c r="AN140" s="41"/>
      <c r="AO140" s="41"/>
      <c r="AP140" s="46"/>
    </row>
    <row r="141" spans="1:42" x14ac:dyDescent="0.25">
      <c r="A141" s="2">
        <v>140</v>
      </c>
      <c r="B141" s="41"/>
      <c r="C141" s="53"/>
      <c r="D141" s="54"/>
      <c r="E141" s="41"/>
      <c r="F141" s="41"/>
      <c r="G141" s="41"/>
      <c r="H141" s="41"/>
      <c r="I141" s="41"/>
      <c r="J141" s="41"/>
      <c r="K141" s="20"/>
      <c r="L141" s="42"/>
      <c r="M141" s="57"/>
      <c r="N141" s="42"/>
      <c r="O141" s="43"/>
      <c r="P141" s="42"/>
      <c r="Q141" s="42"/>
      <c r="R141" s="20"/>
      <c r="S141" s="20"/>
      <c r="T141" s="20"/>
      <c r="U141" s="20"/>
      <c r="V141" s="20"/>
      <c r="W141" s="20"/>
      <c r="X141" s="20"/>
      <c r="Y141" s="20"/>
      <c r="Z141" s="20"/>
      <c r="AA141" s="41"/>
      <c r="AB141" s="41"/>
      <c r="AC141" s="41"/>
      <c r="AD141" s="41"/>
      <c r="AE141" s="41"/>
      <c r="AF141" s="24">
        <f t="shared" si="16"/>
        <v>0</v>
      </c>
      <c r="AG141" s="2" t="str">
        <f t="shared" ca="1" si="17"/>
        <v/>
      </c>
      <c r="AH141" s="28">
        <f t="shared" ca="1" si="18"/>
        <v>0</v>
      </c>
      <c r="AI141" s="28">
        <f t="shared" ca="1" si="19"/>
        <v>0</v>
      </c>
      <c r="AJ141" s="31">
        <f t="shared" ca="1" si="20"/>
        <v>0</v>
      </c>
      <c r="AK141" s="28">
        <f t="shared" si="21"/>
        <v>0</v>
      </c>
      <c r="AL141" s="28">
        <f t="shared" si="22"/>
        <v>0</v>
      </c>
      <c r="AM141" s="34">
        <f t="shared" si="23"/>
        <v>0</v>
      </c>
      <c r="AN141" s="41"/>
      <c r="AO141" s="41"/>
      <c r="AP141" s="46"/>
    </row>
    <row r="142" spans="1:42" x14ac:dyDescent="0.25">
      <c r="A142" s="2">
        <v>141</v>
      </c>
      <c r="B142" s="41"/>
      <c r="C142" s="53"/>
      <c r="D142" s="54"/>
      <c r="E142" s="41"/>
      <c r="F142" s="41"/>
      <c r="G142" s="41"/>
      <c r="H142" s="41"/>
      <c r="I142" s="41"/>
      <c r="J142" s="41"/>
      <c r="K142" s="20"/>
      <c r="L142" s="42"/>
      <c r="M142" s="57"/>
      <c r="N142" s="42"/>
      <c r="O142" s="43"/>
      <c r="P142" s="42"/>
      <c r="Q142" s="42"/>
      <c r="R142" s="20"/>
      <c r="S142" s="20"/>
      <c r="T142" s="20"/>
      <c r="U142" s="20"/>
      <c r="V142" s="20"/>
      <c r="W142" s="20"/>
      <c r="X142" s="20"/>
      <c r="Y142" s="20"/>
      <c r="Z142" s="20"/>
      <c r="AA142" s="41"/>
      <c r="AB142" s="41"/>
      <c r="AC142" s="41"/>
      <c r="AD142" s="41"/>
      <c r="AE142" s="41"/>
      <c r="AF142" s="24">
        <f t="shared" si="16"/>
        <v>0</v>
      </c>
      <c r="AG142" s="2" t="str">
        <f t="shared" ca="1" si="17"/>
        <v/>
      </c>
      <c r="AH142" s="28">
        <f t="shared" ca="1" si="18"/>
        <v>0</v>
      </c>
      <c r="AI142" s="28">
        <f t="shared" ca="1" si="19"/>
        <v>0</v>
      </c>
      <c r="AJ142" s="31">
        <f t="shared" ca="1" si="20"/>
        <v>0</v>
      </c>
      <c r="AK142" s="28">
        <f t="shared" si="21"/>
        <v>0</v>
      </c>
      <c r="AL142" s="28">
        <f t="shared" si="22"/>
        <v>0</v>
      </c>
      <c r="AM142" s="34">
        <f t="shared" si="23"/>
        <v>0</v>
      </c>
      <c r="AN142" s="41"/>
      <c r="AO142" s="41"/>
      <c r="AP142" s="46"/>
    </row>
    <row r="143" spans="1:42" x14ac:dyDescent="0.25">
      <c r="A143" s="2">
        <v>142</v>
      </c>
      <c r="B143" s="41"/>
      <c r="C143" s="53"/>
      <c r="D143" s="54"/>
      <c r="E143" s="41"/>
      <c r="F143" s="41"/>
      <c r="G143" s="41"/>
      <c r="H143" s="41"/>
      <c r="I143" s="41"/>
      <c r="J143" s="41"/>
      <c r="K143" s="20"/>
      <c r="L143" s="42"/>
      <c r="M143" s="57"/>
      <c r="N143" s="42"/>
      <c r="O143" s="43"/>
      <c r="P143" s="42"/>
      <c r="Q143" s="42"/>
      <c r="R143" s="20"/>
      <c r="S143" s="20"/>
      <c r="T143" s="20"/>
      <c r="U143" s="20"/>
      <c r="V143" s="20"/>
      <c r="W143" s="20"/>
      <c r="X143" s="20"/>
      <c r="Y143" s="20"/>
      <c r="Z143" s="20"/>
      <c r="AA143" s="41"/>
      <c r="AB143" s="41"/>
      <c r="AC143" s="41"/>
      <c r="AD143" s="41"/>
      <c r="AE143" s="41"/>
      <c r="AF143" s="24">
        <f t="shared" si="16"/>
        <v>0</v>
      </c>
      <c r="AG143" s="2" t="str">
        <f t="shared" ca="1" si="17"/>
        <v/>
      </c>
      <c r="AH143" s="28">
        <f t="shared" ca="1" si="18"/>
        <v>0</v>
      </c>
      <c r="AI143" s="28">
        <f t="shared" ca="1" si="19"/>
        <v>0</v>
      </c>
      <c r="AJ143" s="31">
        <f t="shared" ca="1" si="20"/>
        <v>0</v>
      </c>
      <c r="AK143" s="28">
        <f t="shared" si="21"/>
        <v>0</v>
      </c>
      <c r="AL143" s="28">
        <f t="shared" si="22"/>
        <v>0</v>
      </c>
      <c r="AM143" s="34">
        <f t="shared" si="23"/>
        <v>0</v>
      </c>
      <c r="AN143" s="41"/>
      <c r="AO143" s="41"/>
      <c r="AP143" s="46"/>
    </row>
    <row r="144" spans="1:42" x14ac:dyDescent="0.25">
      <c r="A144" s="2">
        <v>143</v>
      </c>
      <c r="B144" s="41"/>
      <c r="C144" s="53"/>
      <c r="D144" s="54"/>
      <c r="E144" s="41"/>
      <c r="F144" s="41"/>
      <c r="G144" s="41"/>
      <c r="H144" s="41"/>
      <c r="I144" s="41"/>
      <c r="J144" s="41"/>
      <c r="K144" s="20"/>
      <c r="L144" s="42"/>
      <c r="M144" s="57"/>
      <c r="N144" s="42"/>
      <c r="O144" s="43"/>
      <c r="P144" s="42"/>
      <c r="Q144" s="42"/>
      <c r="R144" s="20"/>
      <c r="S144" s="20"/>
      <c r="T144" s="20"/>
      <c r="U144" s="20"/>
      <c r="V144" s="20"/>
      <c r="W144" s="20"/>
      <c r="X144" s="20"/>
      <c r="Y144" s="20"/>
      <c r="Z144" s="20"/>
      <c r="AA144" s="41"/>
      <c r="AB144" s="41"/>
      <c r="AC144" s="41"/>
      <c r="AD144" s="41"/>
      <c r="AE144" s="41"/>
      <c r="AF144" s="24">
        <f t="shared" si="16"/>
        <v>0</v>
      </c>
      <c r="AG144" s="2" t="str">
        <f t="shared" ca="1" si="17"/>
        <v/>
      </c>
      <c r="AH144" s="28">
        <f t="shared" ca="1" si="18"/>
        <v>0</v>
      </c>
      <c r="AI144" s="28">
        <f t="shared" ca="1" si="19"/>
        <v>0</v>
      </c>
      <c r="AJ144" s="31">
        <f t="shared" ca="1" si="20"/>
        <v>0</v>
      </c>
      <c r="AK144" s="28">
        <f t="shared" si="21"/>
        <v>0</v>
      </c>
      <c r="AL144" s="28">
        <f t="shared" si="22"/>
        <v>0</v>
      </c>
      <c r="AM144" s="34">
        <f t="shared" si="23"/>
        <v>0</v>
      </c>
      <c r="AN144" s="41"/>
      <c r="AO144" s="41"/>
      <c r="AP144" s="46"/>
    </row>
    <row r="145" spans="1:42" x14ac:dyDescent="0.25">
      <c r="A145" s="2">
        <v>144</v>
      </c>
      <c r="B145" s="41"/>
      <c r="C145" s="53"/>
      <c r="D145" s="54"/>
      <c r="E145" s="41"/>
      <c r="F145" s="41"/>
      <c r="G145" s="41"/>
      <c r="H145" s="41"/>
      <c r="I145" s="41"/>
      <c r="J145" s="41"/>
      <c r="K145" s="20"/>
      <c r="L145" s="42"/>
      <c r="M145" s="57"/>
      <c r="N145" s="42"/>
      <c r="O145" s="43"/>
      <c r="P145" s="42"/>
      <c r="Q145" s="42"/>
      <c r="R145" s="20"/>
      <c r="S145" s="20"/>
      <c r="T145" s="20"/>
      <c r="U145" s="20"/>
      <c r="V145" s="20"/>
      <c r="W145" s="20"/>
      <c r="X145" s="20"/>
      <c r="Y145" s="20"/>
      <c r="Z145" s="20"/>
      <c r="AA145" s="41"/>
      <c r="AB145" s="41"/>
      <c r="AC145" s="41"/>
      <c r="AD145" s="41"/>
      <c r="AE145" s="41"/>
      <c r="AF145" s="24">
        <f t="shared" si="16"/>
        <v>0</v>
      </c>
      <c r="AG145" s="2" t="str">
        <f t="shared" ca="1" si="17"/>
        <v/>
      </c>
      <c r="AH145" s="28">
        <f t="shared" ca="1" si="18"/>
        <v>0</v>
      </c>
      <c r="AI145" s="28">
        <f t="shared" ca="1" si="19"/>
        <v>0</v>
      </c>
      <c r="AJ145" s="31">
        <f t="shared" ca="1" si="20"/>
        <v>0</v>
      </c>
      <c r="AK145" s="28">
        <f t="shared" si="21"/>
        <v>0</v>
      </c>
      <c r="AL145" s="28">
        <f t="shared" si="22"/>
        <v>0</v>
      </c>
      <c r="AM145" s="34">
        <f t="shared" si="23"/>
        <v>0</v>
      </c>
      <c r="AN145" s="41"/>
      <c r="AO145" s="41"/>
      <c r="AP145" s="46"/>
    </row>
    <row r="146" spans="1:42" x14ac:dyDescent="0.25">
      <c r="A146" s="2">
        <v>145</v>
      </c>
      <c r="B146" s="41"/>
      <c r="C146" s="53"/>
      <c r="D146" s="54"/>
      <c r="E146" s="41"/>
      <c r="F146" s="41"/>
      <c r="G146" s="41"/>
      <c r="H146" s="41"/>
      <c r="I146" s="41"/>
      <c r="J146" s="41"/>
      <c r="K146" s="20"/>
      <c r="L146" s="42"/>
      <c r="M146" s="57"/>
      <c r="N146" s="42"/>
      <c r="O146" s="43"/>
      <c r="P146" s="42"/>
      <c r="Q146" s="42"/>
      <c r="R146" s="20"/>
      <c r="S146" s="20"/>
      <c r="T146" s="20"/>
      <c r="U146" s="20"/>
      <c r="V146" s="20"/>
      <c r="W146" s="20"/>
      <c r="X146" s="20"/>
      <c r="Y146" s="20"/>
      <c r="Z146" s="20"/>
      <c r="AA146" s="41"/>
      <c r="AB146" s="41"/>
      <c r="AC146" s="41"/>
      <c r="AD146" s="41"/>
      <c r="AE146" s="41"/>
      <c r="AF146" s="24">
        <f t="shared" si="16"/>
        <v>0</v>
      </c>
      <c r="AG146" s="2" t="str">
        <f t="shared" ca="1" si="17"/>
        <v/>
      </c>
      <c r="AH146" s="28">
        <f t="shared" ca="1" si="18"/>
        <v>0</v>
      </c>
      <c r="AI146" s="28">
        <f t="shared" ca="1" si="19"/>
        <v>0</v>
      </c>
      <c r="AJ146" s="31">
        <f t="shared" ca="1" si="20"/>
        <v>0</v>
      </c>
      <c r="AK146" s="28">
        <f t="shared" si="21"/>
        <v>0</v>
      </c>
      <c r="AL146" s="28">
        <f t="shared" si="22"/>
        <v>0</v>
      </c>
      <c r="AM146" s="34">
        <f t="shared" si="23"/>
        <v>0</v>
      </c>
      <c r="AN146" s="41"/>
      <c r="AO146" s="41"/>
      <c r="AP146" s="46"/>
    </row>
    <row r="147" spans="1:42" x14ac:dyDescent="0.25">
      <c r="A147" s="2">
        <v>146</v>
      </c>
      <c r="B147" s="41"/>
      <c r="C147" s="53"/>
      <c r="D147" s="54"/>
      <c r="E147" s="41"/>
      <c r="F147" s="41"/>
      <c r="G147" s="41"/>
      <c r="H147" s="41"/>
      <c r="I147" s="41"/>
      <c r="J147" s="41"/>
      <c r="K147" s="20"/>
      <c r="L147" s="42"/>
      <c r="M147" s="57"/>
      <c r="N147" s="42"/>
      <c r="O147" s="43"/>
      <c r="P147" s="42"/>
      <c r="Q147" s="42"/>
      <c r="R147" s="20"/>
      <c r="S147" s="20"/>
      <c r="T147" s="20"/>
      <c r="U147" s="20"/>
      <c r="V147" s="20"/>
      <c r="W147" s="20"/>
      <c r="X147" s="20"/>
      <c r="Y147" s="20"/>
      <c r="Z147" s="20"/>
      <c r="AA147" s="41"/>
      <c r="AB147" s="41"/>
      <c r="AC147" s="41"/>
      <c r="AD147" s="41"/>
      <c r="AE147" s="41"/>
      <c r="AF147" s="24">
        <f t="shared" si="16"/>
        <v>0</v>
      </c>
      <c r="AG147" s="2" t="str">
        <f t="shared" ca="1" si="17"/>
        <v/>
      </c>
      <c r="AH147" s="28">
        <f t="shared" ca="1" si="18"/>
        <v>0</v>
      </c>
      <c r="AI147" s="28">
        <f t="shared" ca="1" si="19"/>
        <v>0</v>
      </c>
      <c r="AJ147" s="31">
        <f t="shared" ca="1" si="20"/>
        <v>0</v>
      </c>
      <c r="AK147" s="28">
        <f t="shared" si="21"/>
        <v>0</v>
      </c>
      <c r="AL147" s="28">
        <f t="shared" si="22"/>
        <v>0</v>
      </c>
      <c r="AM147" s="34">
        <f t="shared" si="23"/>
        <v>0</v>
      </c>
      <c r="AN147" s="41"/>
      <c r="AO147" s="41"/>
      <c r="AP147" s="46"/>
    </row>
    <row r="148" spans="1:42" x14ac:dyDescent="0.25">
      <c r="A148" s="2">
        <v>147</v>
      </c>
      <c r="B148" s="41"/>
      <c r="C148" s="53"/>
      <c r="D148" s="54"/>
      <c r="E148" s="41"/>
      <c r="F148" s="41"/>
      <c r="G148" s="41"/>
      <c r="H148" s="41"/>
      <c r="I148" s="41"/>
      <c r="J148" s="41"/>
      <c r="K148" s="20"/>
      <c r="L148" s="42"/>
      <c r="M148" s="57"/>
      <c r="N148" s="42"/>
      <c r="O148" s="43"/>
      <c r="P148" s="42"/>
      <c r="Q148" s="42"/>
      <c r="R148" s="20"/>
      <c r="S148" s="20"/>
      <c r="T148" s="20"/>
      <c r="U148" s="20"/>
      <c r="V148" s="20"/>
      <c r="W148" s="20"/>
      <c r="X148" s="20"/>
      <c r="Y148" s="20"/>
      <c r="Z148" s="20"/>
      <c r="AA148" s="41"/>
      <c r="AB148" s="41"/>
      <c r="AC148" s="41"/>
      <c r="AD148" s="41"/>
      <c r="AE148" s="41"/>
      <c r="AF148" s="24">
        <f t="shared" si="16"/>
        <v>0</v>
      </c>
      <c r="AG148" s="2" t="str">
        <f t="shared" ca="1" si="17"/>
        <v/>
      </c>
      <c r="AH148" s="28">
        <f t="shared" ca="1" si="18"/>
        <v>0</v>
      </c>
      <c r="AI148" s="28">
        <f t="shared" ca="1" si="19"/>
        <v>0</v>
      </c>
      <c r="AJ148" s="31">
        <f t="shared" ca="1" si="20"/>
        <v>0</v>
      </c>
      <c r="AK148" s="28">
        <f t="shared" si="21"/>
        <v>0</v>
      </c>
      <c r="AL148" s="28">
        <f t="shared" si="22"/>
        <v>0</v>
      </c>
      <c r="AM148" s="34">
        <f t="shared" si="23"/>
        <v>0</v>
      </c>
      <c r="AN148" s="41"/>
      <c r="AO148" s="41"/>
      <c r="AP148" s="46"/>
    </row>
    <row r="149" spans="1:42" x14ac:dyDescent="0.25">
      <c r="A149" s="2">
        <v>148</v>
      </c>
      <c r="B149" s="41"/>
      <c r="C149" s="53"/>
      <c r="D149" s="54"/>
      <c r="E149" s="41"/>
      <c r="F149" s="41"/>
      <c r="G149" s="41"/>
      <c r="H149" s="41"/>
      <c r="I149" s="41"/>
      <c r="J149" s="41"/>
      <c r="K149" s="20"/>
      <c r="L149" s="42"/>
      <c r="M149" s="57"/>
      <c r="N149" s="42"/>
      <c r="O149" s="43"/>
      <c r="P149" s="42"/>
      <c r="Q149" s="42"/>
      <c r="R149" s="20"/>
      <c r="S149" s="20"/>
      <c r="T149" s="20"/>
      <c r="U149" s="20"/>
      <c r="V149" s="20"/>
      <c r="W149" s="20"/>
      <c r="X149" s="20"/>
      <c r="Y149" s="20"/>
      <c r="Z149" s="20"/>
      <c r="AA149" s="41"/>
      <c r="AB149" s="41"/>
      <c r="AC149" s="41"/>
      <c r="AD149" s="41"/>
      <c r="AE149" s="41"/>
      <c r="AF149" s="24">
        <f t="shared" si="16"/>
        <v>0</v>
      </c>
      <c r="AG149" s="2" t="str">
        <f t="shared" ca="1" si="17"/>
        <v/>
      </c>
      <c r="AH149" s="28">
        <f t="shared" ca="1" si="18"/>
        <v>0</v>
      </c>
      <c r="AI149" s="28">
        <f t="shared" ca="1" si="19"/>
        <v>0</v>
      </c>
      <c r="AJ149" s="31">
        <f t="shared" ca="1" si="20"/>
        <v>0</v>
      </c>
      <c r="AK149" s="28">
        <f t="shared" si="21"/>
        <v>0</v>
      </c>
      <c r="AL149" s="28">
        <f t="shared" si="22"/>
        <v>0</v>
      </c>
      <c r="AM149" s="34">
        <f t="shared" si="23"/>
        <v>0</v>
      </c>
      <c r="AN149" s="41"/>
      <c r="AO149" s="41"/>
      <c r="AP149" s="46"/>
    </row>
    <row r="150" spans="1:42" x14ac:dyDescent="0.25">
      <c r="A150" s="2">
        <v>149</v>
      </c>
      <c r="B150" s="41"/>
      <c r="C150" s="53"/>
      <c r="D150" s="54"/>
      <c r="E150" s="41"/>
      <c r="F150" s="41"/>
      <c r="G150" s="41"/>
      <c r="H150" s="41"/>
      <c r="I150" s="41"/>
      <c r="J150" s="41"/>
      <c r="K150" s="20"/>
      <c r="L150" s="42"/>
      <c r="M150" s="57"/>
      <c r="N150" s="42"/>
      <c r="O150" s="43"/>
      <c r="P150" s="42"/>
      <c r="Q150" s="42"/>
      <c r="R150" s="20"/>
      <c r="S150" s="20"/>
      <c r="T150" s="20"/>
      <c r="U150" s="20"/>
      <c r="V150" s="20"/>
      <c r="W150" s="20"/>
      <c r="X150" s="20"/>
      <c r="Y150" s="20"/>
      <c r="Z150" s="20"/>
      <c r="AA150" s="41"/>
      <c r="AB150" s="41"/>
      <c r="AC150" s="41"/>
      <c r="AD150" s="41"/>
      <c r="AE150" s="41"/>
      <c r="AF150" s="24">
        <f t="shared" si="16"/>
        <v>0</v>
      </c>
      <c r="AG150" s="2" t="str">
        <f t="shared" ca="1" si="17"/>
        <v/>
      </c>
      <c r="AH150" s="28">
        <f t="shared" ca="1" si="18"/>
        <v>0</v>
      </c>
      <c r="AI150" s="28">
        <f t="shared" ca="1" si="19"/>
        <v>0</v>
      </c>
      <c r="AJ150" s="31">
        <f t="shared" ca="1" si="20"/>
        <v>0</v>
      </c>
      <c r="AK150" s="28">
        <f t="shared" si="21"/>
        <v>0</v>
      </c>
      <c r="AL150" s="28">
        <f t="shared" si="22"/>
        <v>0</v>
      </c>
      <c r="AM150" s="34">
        <f t="shared" si="23"/>
        <v>0</v>
      </c>
      <c r="AN150" s="41"/>
      <c r="AO150" s="41"/>
      <c r="AP150" s="46"/>
    </row>
    <row r="151" spans="1:42" x14ac:dyDescent="0.25">
      <c r="A151" s="2">
        <v>150</v>
      </c>
      <c r="B151" s="41"/>
      <c r="C151" s="53"/>
      <c r="D151" s="54"/>
      <c r="E151" s="41"/>
      <c r="F151" s="41"/>
      <c r="G151" s="41"/>
      <c r="H151" s="41"/>
      <c r="I151" s="41"/>
      <c r="J151" s="41"/>
      <c r="K151" s="20"/>
      <c r="L151" s="42"/>
      <c r="M151" s="57"/>
      <c r="N151" s="42"/>
      <c r="O151" s="43"/>
      <c r="P151" s="42"/>
      <c r="Q151" s="42"/>
      <c r="R151" s="20"/>
      <c r="S151" s="20"/>
      <c r="T151" s="20"/>
      <c r="U151" s="20"/>
      <c r="V151" s="20"/>
      <c r="W151" s="20"/>
      <c r="X151" s="20"/>
      <c r="Y151" s="20"/>
      <c r="Z151" s="20"/>
      <c r="AA151" s="41"/>
      <c r="AB151" s="41"/>
      <c r="AC151" s="41"/>
      <c r="AD151" s="41"/>
      <c r="AE151" s="41"/>
      <c r="AF151" s="24">
        <f t="shared" si="16"/>
        <v>0</v>
      </c>
      <c r="AG151" s="2" t="str">
        <f t="shared" ca="1" si="17"/>
        <v/>
      </c>
      <c r="AH151" s="28">
        <f t="shared" ca="1" si="18"/>
        <v>0</v>
      </c>
      <c r="AI151" s="28">
        <f t="shared" ca="1" si="19"/>
        <v>0</v>
      </c>
      <c r="AJ151" s="31">
        <f t="shared" ca="1" si="20"/>
        <v>0</v>
      </c>
      <c r="AK151" s="28">
        <f t="shared" si="21"/>
        <v>0</v>
      </c>
      <c r="AL151" s="28">
        <f t="shared" si="22"/>
        <v>0</v>
      </c>
      <c r="AM151" s="34">
        <f t="shared" si="23"/>
        <v>0</v>
      </c>
      <c r="AN151" s="41"/>
      <c r="AO151" s="41"/>
      <c r="AP151" s="46"/>
    </row>
    <row r="152" spans="1:42" x14ac:dyDescent="0.25">
      <c r="A152" s="2">
        <v>151</v>
      </c>
      <c r="B152" s="41"/>
      <c r="C152" s="53"/>
      <c r="D152" s="54"/>
      <c r="E152" s="41"/>
      <c r="F152" s="41"/>
      <c r="G152" s="41"/>
      <c r="H152" s="41"/>
      <c r="I152" s="41"/>
      <c r="J152" s="41"/>
      <c r="K152" s="20"/>
      <c r="L152" s="42"/>
      <c r="M152" s="57"/>
      <c r="N152" s="42"/>
      <c r="O152" s="43"/>
      <c r="P152" s="42"/>
      <c r="Q152" s="42"/>
      <c r="R152" s="20"/>
      <c r="S152" s="20"/>
      <c r="T152" s="20"/>
      <c r="U152" s="20"/>
      <c r="V152" s="20"/>
      <c r="W152" s="20"/>
      <c r="X152" s="20"/>
      <c r="Y152" s="20"/>
      <c r="Z152" s="20"/>
      <c r="AA152" s="41"/>
      <c r="AB152" s="41"/>
      <c r="AC152" s="41"/>
      <c r="AD152" s="41"/>
      <c r="AE152" s="41"/>
      <c r="AF152" s="24">
        <f t="shared" si="16"/>
        <v>0</v>
      </c>
      <c r="AG152" s="2" t="str">
        <f t="shared" ca="1" si="17"/>
        <v/>
      </c>
      <c r="AH152" s="28">
        <f t="shared" ca="1" si="18"/>
        <v>0</v>
      </c>
      <c r="AI152" s="28">
        <f t="shared" ca="1" si="19"/>
        <v>0</v>
      </c>
      <c r="AJ152" s="31">
        <f t="shared" ca="1" si="20"/>
        <v>0</v>
      </c>
      <c r="AK152" s="28">
        <f t="shared" si="21"/>
        <v>0</v>
      </c>
      <c r="AL152" s="28">
        <f t="shared" si="22"/>
        <v>0</v>
      </c>
      <c r="AM152" s="34">
        <f t="shared" si="23"/>
        <v>0</v>
      </c>
      <c r="AN152" s="41"/>
      <c r="AO152" s="41"/>
      <c r="AP152" s="46"/>
    </row>
    <row r="153" spans="1:42" x14ac:dyDescent="0.25">
      <c r="A153" s="2">
        <v>152</v>
      </c>
      <c r="B153" s="41"/>
      <c r="C153" s="53"/>
      <c r="D153" s="54"/>
      <c r="E153" s="41"/>
      <c r="F153" s="41"/>
      <c r="G153" s="41"/>
      <c r="H153" s="41"/>
      <c r="I153" s="41"/>
      <c r="J153" s="41"/>
      <c r="K153" s="20"/>
      <c r="L153" s="42"/>
      <c r="M153" s="57"/>
      <c r="N153" s="42"/>
      <c r="O153" s="43"/>
      <c r="P153" s="42"/>
      <c r="Q153" s="42"/>
      <c r="R153" s="20"/>
      <c r="S153" s="20"/>
      <c r="T153" s="20"/>
      <c r="U153" s="20"/>
      <c r="V153" s="20"/>
      <c r="W153" s="20"/>
      <c r="X153" s="20"/>
      <c r="Y153" s="20"/>
      <c r="Z153" s="20"/>
      <c r="AA153" s="41"/>
      <c r="AB153" s="41"/>
      <c r="AC153" s="41"/>
      <c r="AD153" s="41"/>
      <c r="AE153" s="41"/>
      <c r="AF153" s="24">
        <f t="shared" si="16"/>
        <v>0</v>
      </c>
      <c r="AG153" s="2" t="str">
        <f t="shared" ca="1" si="17"/>
        <v/>
      </c>
      <c r="AH153" s="28">
        <f t="shared" ca="1" si="18"/>
        <v>0</v>
      </c>
      <c r="AI153" s="28">
        <f t="shared" ca="1" si="19"/>
        <v>0</v>
      </c>
      <c r="AJ153" s="31">
        <f t="shared" ca="1" si="20"/>
        <v>0</v>
      </c>
      <c r="AK153" s="28">
        <f t="shared" si="21"/>
        <v>0</v>
      </c>
      <c r="AL153" s="28">
        <f t="shared" si="22"/>
        <v>0</v>
      </c>
      <c r="AM153" s="34">
        <f t="shared" si="23"/>
        <v>0</v>
      </c>
      <c r="AN153" s="41"/>
      <c r="AO153" s="41"/>
      <c r="AP153" s="46"/>
    </row>
    <row r="154" spans="1:42" x14ac:dyDescent="0.25">
      <c r="A154" s="2">
        <v>153</v>
      </c>
      <c r="B154" s="41"/>
      <c r="C154" s="53"/>
      <c r="D154" s="54"/>
      <c r="E154" s="41"/>
      <c r="F154" s="41"/>
      <c r="G154" s="41"/>
      <c r="H154" s="41"/>
      <c r="I154" s="41"/>
      <c r="J154" s="41"/>
      <c r="K154" s="20"/>
      <c r="L154" s="42"/>
      <c r="M154" s="57"/>
      <c r="N154" s="42"/>
      <c r="O154" s="43"/>
      <c r="P154" s="42"/>
      <c r="Q154" s="42"/>
      <c r="R154" s="20"/>
      <c r="S154" s="20"/>
      <c r="T154" s="20"/>
      <c r="U154" s="20"/>
      <c r="V154" s="20"/>
      <c r="W154" s="20"/>
      <c r="X154" s="20"/>
      <c r="Y154" s="20"/>
      <c r="Z154" s="20"/>
      <c r="AA154" s="41"/>
      <c r="AB154" s="41"/>
      <c r="AC154" s="41"/>
      <c r="AD154" s="41"/>
      <c r="AE154" s="41"/>
      <c r="AF154" s="24">
        <f t="shared" si="16"/>
        <v>0</v>
      </c>
      <c r="AG154" s="2" t="str">
        <f t="shared" ca="1" si="17"/>
        <v/>
      </c>
      <c r="AH154" s="28">
        <f t="shared" ca="1" si="18"/>
        <v>0</v>
      </c>
      <c r="AI154" s="28">
        <f t="shared" ca="1" si="19"/>
        <v>0</v>
      </c>
      <c r="AJ154" s="31">
        <f t="shared" ca="1" si="20"/>
        <v>0</v>
      </c>
      <c r="AK154" s="28">
        <f t="shared" si="21"/>
        <v>0</v>
      </c>
      <c r="AL154" s="28">
        <f t="shared" si="22"/>
        <v>0</v>
      </c>
      <c r="AM154" s="34">
        <f t="shared" si="23"/>
        <v>0</v>
      </c>
      <c r="AN154" s="41"/>
      <c r="AO154" s="41"/>
      <c r="AP154" s="46"/>
    </row>
    <row r="155" spans="1:42" x14ac:dyDescent="0.25">
      <c r="A155" s="2">
        <v>154</v>
      </c>
      <c r="B155" s="41"/>
      <c r="C155" s="53"/>
      <c r="D155" s="54"/>
      <c r="E155" s="41"/>
      <c r="F155" s="41"/>
      <c r="G155" s="41"/>
      <c r="H155" s="41"/>
      <c r="I155" s="41"/>
      <c r="J155" s="41"/>
      <c r="K155" s="20"/>
      <c r="L155" s="42"/>
      <c r="M155" s="57"/>
      <c r="N155" s="42"/>
      <c r="O155" s="43"/>
      <c r="P155" s="42"/>
      <c r="Q155" s="42"/>
      <c r="R155" s="20"/>
      <c r="S155" s="20"/>
      <c r="T155" s="20"/>
      <c r="U155" s="20"/>
      <c r="V155" s="20"/>
      <c r="W155" s="20"/>
      <c r="X155" s="20"/>
      <c r="Y155" s="20"/>
      <c r="Z155" s="20"/>
      <c r="AA155" s="41"/>
      <c r="AB155" s="41"/>
      <c r="AC155" s="41"/>
      <c r="AD155" s="41"/>
      <c r="AE155" s="41"/>
      <c r="AF155" s="24">
        <f t="shared" si="16"/>
        <v>0</v>
      </c>
      <c r="AG155" s="2" t="str">
        <f t="shared" ca="1" si="17"/>
        <v/>
      </c>
      <c r="AH155" s="28">
        <f t="shared" ca="1" si="18"/>
        <v>0</v>
      </c>
      <c r="AI155" s="28">
        <f t="shared" ca="1" si="19"/>
        <v>0</v>
      </c>
      <c r="AJ155" s="31">
        <f t="shared" ca="1" si="20"/>
        <v>0</v>
      </c>
      <c r="AK155" s="28">
        <f t="shared" si="21"/>
        <v>0</v>
      </c>
      <c r="AL155" s="28">
        <f t="shared" si="22"/>
        <v>0</v>
      </c>
      <c r="AM155" s="34">
        <f t="shared" si="23"/>
        <v>0</v>
      </c>
      <c r="AN155" s="41"/>
      <c r="AO155" s="41"/>
      <c r="AP155" s="46"/>
    </row>
    <row r="156" spans="1:42" x14ac:dyDescent="0.25">
      <c r="A156" s="2">
        <v>155</v>
      </c>
      <c r="B156" s="41"/>
      <c r="C156" s="53"/>
      <c r="D156" s="54"/>
      <c r="E156" s="41"/>
      <c r="F156" s="41"/>
      <c r="G156" s="41"/>
      <c r="H156" s="41"/>
      <c r="I156" s="41"/>
      <c r="J156" s="41"/>
      <c r="K156" s="20"/>
      <c r="L156" s="42"/>
      <c r="M156" s="57"/>
      <c r="N156" s="42"/>
      <c r="O156" s="43"/>
      <c r="P156" s="42"/>
      <c r="Q156" s="42"/>
      <c r="R156" s="20"/>
      <c r="S156" s="20"/>
      <c r="T156" s="20"/>
      <c r="U156" s="20"/>
      <c r="V156" s="20"/>
      <c r="W156" s="20"/>
      <c r="X156" s="20"/>
      <c r="Y156" s="20"/>
      <c r="Z156" s="20"/>
      <c r="AA156" s="41"/>
      <c r="AB156" s="41"/>
      <c r="AC156" s="41"/>
      <c r="AD156" s="41"/>
      <c r="AE156" s="41"/>
      <c r="AF156" s="24">
        <f t="shared" si="16"/>
        <v>0</v>
      </c>
      <c r="AG156" s="2" t="str">
        <f t="shared" ca="1" si="17"/>
        <v/>
      </c>
      <c r="AH156" s="28">
        <f t="shared" ca="1" si="18"/>
        <v>0</v>
      </c>
      <c r="AI156" s="28">
        <f t="shared" ca="1" si="19"/>
        <v>0</v>
      </c>
      <c r="AJ156" s="31">
        <f t="shared" ca="1" si="20"/>
        <v>0</v>
      </c>
      <c r="AK156" s="28">
        <f t="shared" si="21"/>
        <v>0</v>
      </c>
      <c r="AL156" s="28">
        <f t="shared" si="22"/>
        <v>0</v>
      </c>
      <c r="AM156" s="34">
        <f t="shared" si="23"/>
        <v>0</v>
      </c>
      <c r="AN156" s="41"/>
      <c r="AO156" s="41"/>
      <c r="AP156" s="46"/>
    </row>
    <row r="157" spans="1:42" x14ac:dyDescent="0.25">
      <c r="A157" s="2">
        <v>156</v>
      </c>
      <c r="B157" s="41"/>
      <c r="C157" s="53"/>
      <c r="D157" s="54"/>
      <c r="E157" s="41"/>
      <c r="F157" s="41"/>
      <c r="G157" s="41"/>
      <c r="H157" s="41"/>
      <c r="I157" s="41"/>
      <c r="J157" s="41"/>
      <c r="K157" s="20"/>
      <c r="L157" s="42"/>
      <c r="M157" s="57"/>
      <c r="N157" s="42"/>
      <c r="O157" s="43"/>
      <c r="P157" s="42"/>
      <c r="Q157" s="42"/>
      <c r="R157" s="20"/>
      <c r="S157" s="20"/>
      <c r="T157" s="20"/>
      <c r="U157" s="20"/>
      <c r="V157" s="20"/>
      <c r="W157" s="20"/>
      <c r="X157" s="20"/>
      <c r="Y157" s="20"/>
      <c r="Z157" s="20"/>
      <c r="AA157" s="41"/>
      <c r="AB157" s="41"/>
      <c r="AC157" s="41"/>
      <c r="AD157" s="41"/>
      <c r="AE157" s="41"/>
      <c r="AF157" s="24">
        <f t="shared" si="16"/>
        <v>0</v>
      </c>
      <c r="AG157" s="2" t="str">
        <f t="shared" ca="1" si="17"/>
        <v/>
      </c>
      <c r="AH157" s="28">
        <f t="shared" ca="1" si="18"/>
        <v>0</v>
      </c>
      <c r="AI157" s="28">
        <f t="shared" ca="1" si="19"/>
        <v>0</v>
      </c>
      <c r="AJ157" s="31">
        <f t="shared" ca="1" si="20"/>
        <v>0</v>
      </c>
      <c r="AK157" s="28">
        <f t="shared" si="21"/>
        <v>0</v>
      </c>
      <c r="AL157" s="28">
        <f t="shared" si="22"/>
        <v>0</v>
      </c>
      <c r="AM157" s="34">
        <f t="shared" si="23"/>
        <v>0</v>
      </c>
      <c r="AN157" s="41"/>
      <c r="AO157" s="41"/>
      <c r="AP157" s="46"/>
    </row>
    <row r="158" spans="1:42" x14ac:dyDescent="0.25">
      <c r="A158" s="2">
        <v>157</v>
      </c>
      <c r="B158" s="41"/>
      <c r="C158" s="53"/>
      <c r="D158" s="54"/>
      <c r="E158" s="41"/>
      <c r="F158" s="41"/>
      <c r="G158" s="41"/>
      <c r="H158" s="41"/>
      <c r="I158" s="41"/>
      <c r="J158" s="41"/>
      <c r="K158" s="20"/>
      <c r="L158" s="42"/>
      <c r="M158" s="57"/>
      <c r="N158" s="42"/>
      <c r="O158" s="43"/>
      <c r="P158" s="42"/>
      <c r="Q158" s="42"/>
      <c r="R158" s="20"/>
      <c r="S158" s="20"/>
      <c r="T158" s="20"/>
      <c r="U158" s="20"/>
      <c r="V158" s="20"/>
      <c r="W158" s="20"/>
      <c r="X158" s="20"/>
      <c r="Y158" s="20"/>
      <c r="Z158" s="20"/>
      <c r="AA158" s="41"/>
      <c r="AB158" s="41"/>
      <c r="AC158" s="41"/>
      <c r="AD158" s="41"/>
      <c r="AE158" s="41"/>
      <c r="AF158" s="24">
        <f t="shared" si="16"/>
        <v>0</v>
      </c>
      <c r="AG158" s="2" t="str">
        <f t="shared" ca="1" si="17"/>
        <v/>
      </c>
      <c r="AH158" s="28">
        <f t="shared" ca="1" si="18"/>
        <v>0</v>
      </c>
      <c r="AI158" s="28">
        <f t="shared" ca="1" si="19"/>
        <v>0</v>
      </c>
      <c r="AJ158" s="31">
        <f t="shared" ca="1" si="20"/>
        <v>0</v>
      </c>
      <c r="AK158" s="28">
        <f t="shared" si="21"/>
        <v>0</v>
      </c>
      <c r="AL158" s="28">
        <f t="shared" si="22"/>
        <v>0</v>
      </c>
      <c r="AM158" s="34">
        <f t="shared" si="23"/>
        <v>0</v>
      </c>
      <c r="AN158" s="41"/>
      <c r="AO158" s="41"/>
      <c r="AP158" s="46"/>
    </row>
    <row r="159" spans="1:42" x14ac:dyDescent="0.25">
      <c r="A159" s="2">
        <v>158</v>
      </c>
      <c r="B159" s="41"/>
      <c r="C159" s="53"/>
      <c r="D159" s="54"/>
      <c r="E159" s="41"/>
      <c r="F159" s="41"/>
      <c r="G159" s="41"/>
      <c r="H159" s="41"/>
      <c r="I159" s="41"/>
      <c r="J159" s="41"/>
      <c r="K159" s="20"/>
      <c r="L159" s="42"/>
      <c r="M159" s="57"/>
      <c r="N159" s="42"/>
      <c r="O159" s="43"/>
      <c r="P159" s="42"/>
      <c r="Q159" s="42"/>
      <c r="R159" s="20"/>
      <c r="S159" s="20"/>
      <c r="T159" s="20"/>
      <c r="U159" s="20"/>
      <c r="V159" s="20"/>
      <c r="W159" s="20"/>
      <c r="X159" s="20"/>
      <c r="Y159" s="20"/>
      <c r="Z159" s="20"/>
      <c r="AA159" s="41"/>
      <c r="AB159" s="41"/>
      <c r="AC159" s="41"/>
      <c r="AD159" s="41"/>
      <c r="AE159" s="41"/>
      <c r="AF159" s="24">
        <f t="shared" si="16"/>
        <v>0</v>
      </c>
      <c r="AG159" s="2" t="str">
        <f t="shared" ca="1" si="17"/>
        <v/>
      </c>
      <c r="AH159" s="28">
        <f t="shared" ca="1" si="18"/>
        <v>0</v>
      </c>
      <c r="AI159" s="28">
        <f t="shared" ca="1" si="19"/>
        <v>0</v>
      </c>
      <c r="AJ159" s="31">
        <f t="shared" ca="1" si="20"/>
        <v>0</v>
      </c>
      <c r="AK159" s="28">
        <f t="shared" si="21"/>
        <v>0</v>
      </c>
      <c r="AL159" s="28">
        <f t="shared" si="22"/>
        <v>0</v>
      </c>
      <c r="AM159" s="34">
        <f t="shared" si="23"/>
        <v>0</v>
      </c>
      <c r="AN159" s="41"/>
      <c r="AO159" s="41"/>
      <c r="AP159" s="46"/>
    </row>
    <row r="160" spans="1:42" x14ac:dyDescent="0.25">
      <c r="A160" s="2">
        <v>159</v>
      </c>
      <c r="B160" s="41"/>
      <c r="C160" s="53"/>
      <c r="D160" s="54"/>
      <c r="E160" s="41"/>
      <c r="F160" s="41"/>
      <c r="G160" s="41"/>
      <c r="H160" s="41"/>
      <c r="I160" s="41"/>
      <c r="J160" s="41"/>
      <c r="K160" s="20"/>
      <c r="L160" s="42"/>
      <c r="M160" s="57"/>
      <c r="N160" s="42"/>
      <c r="O160" s="43"/>
      <c r="P160" s="42"/>
      <c r="Q160" s="42"/>
      <c r="R160" s="20"/>
      <c r="S160" s="20"/>
      <c r="T160" s="20"/>
      <c r="U160" s="20"/>
      <c r="V160" s="20"/>
      <c r="W160" s="20"/>
      <c r="X160" s="20"/>
      <c r="Y160" s="20"/>
      <c r="Z160" s="20"/>
      <c r="AA160" s="41"/>
      <c r="AB160" s="41"/>
      <c r="AC160" s="41"/>
      <c r="AD160" s="41"/>
      <c r="AE160" s="41"/>
      <c r="AF160" s="24">
        <f t="shared" si="16"/>
        <v>0</v>
      </c>
      <c r="AG160" s="2" t="str">
        <f t="shared" ca="1" si="17"/>
        <v/>
      </c>
      <c r="AH160" s="28">
        <f t="shared" ca="1" si="18"/>
        <v>0</v>
      </c>
      <c r="AI160" s="28">
        <f t="shared" ca="1" si="19"/>
        <v>0</v>
      </c>
      <c r="AJ160" s="31">
        <f t="shared" ca="1" si="20"/>
        <v>0</v>
      </c>
      <c r="AK160" s="28">
        <f t="shared" si="21"/>
        <v>0</v>
      </c>
      <c r="AL160" s="28">
        <f t="shared" si="22"/>
        <v>0</v>
      </c>
      <c r="AM160" s="34">
        <f t="shared" si="23"/>
        <v>0</v>
      </c>
      <c r="AN160" s="41"/>
      <c r="AO160" s="41"/>
      <c r="AP160" s="46"/>
    </row>
    <row r="161" spans="1:42" x14ac:dyDescent="0.25">
      <c r="A161" s="2">
        <v>160</v>
      </c>
      <c r="B161" s="41"/>
      <c r="C161" s="53"/>
      <c r="D161" s="54"/>
      <c r="E161" s="41"/>
      <c r="F161" s="41"/>
      <c r="G161" s="41"/>
      <c r="H161" s="41"/>
      <c r="I161" s="41"/>
      <c r="J161" s="41"/>
      <c r="K161" s="20"/>
      <c r="L161" s="42"/>
      <c r="M161" s="57"/>
      <c r="N161" s="42"/>
      <c r="O161" s="43"/>
      <c r="P161" s="42"/>
      <c r="Q161" s="42"/>
      <c r="R161" s="20"/>
      <c r="S161" s="20"/>
      <c r="T161" s="20"/>
      <c r="U161" s="20"/>
      <c r="V161" s="20"/>
      <c r="W161" s="20"/>
      <c r="X161" s="20"/>
      <c r="Y161" s="20"/>
      <c r="Z161" s="20"/>
      <c r="AA161" s="41"/>
      <c r="AB161" s="41"/>
      <c r="AC161" s="41"/>
      <c r="AD161" s="41"/>
      <c r="AE161" s="41"/>
      <c r="AF161" s="24">
        <f t="shared" si="16"/>
        <v>0</v>
      </c>
      <c r="AG161" s="2" t="str">
        <f t="shared" ca="1" si="17"/>
        <v/>
      </c>
      <c r="AH161" s="28">
        <f t="shared" ca="1" si="18"/>
        <v>0</v>
      </c>
      <c r="AI161" s="28">
        <f t="shared" ca="1" si="19"/>
        <v>0</v>
      </c>
      <c r="AJ161" s="31">
        <f t="shared" ca="1" si="20"/>
        <v>0</v>
      </c>
      <c r="AK161" s="28">
        <f t="shared" si="21"/>
        <v>0</v>
      </c>
      <c r="AL161" s="28">
        <f t="shared" si="22"/>
        <v>0</v>
      </c>
      <c r="AM161" s="34">
        <f t="shared" si="23"/>
        <v>0</v>
      </c>
      <c r="AN161" s="41"/>
      <c r="AO161" s="41"/>
      <c r="AP161" s="46"/>
    </row>
    <row r="162" spans="1:42" x14ac:dyDescent="0.25">
      <c r="A162" s="2">
        <v>161</v>
      </c>
      <c r="B162" s="41"/>
      <c r="C162" s="53"/>
      <c r="D162" s="54"/>
      <c r="E162" s="41"/>
      <c r="F162" s="41"/>
      <c r="G162" s="41"/>
      <c r="H162" s="41"/>
      <c r="I162" s="41"/>
      <c r="J162" s="41"/>
      <c r="K162" s="20"/>
      <c r="L162" s="42"/>
      <c r="M162" s="57"/>
      <c r="N162" s="42"/>
      <c r="O162" s="43"/>
      <c r="P162" s="42"/>
      <c r="Q162" s="42"/>
      <c r="R162" s="20"/>
      <c r="S162" s="20"/>
      <c r="T162" s="20"/>
      <c r="U162" s="20"/>
      <c r="V162" s="20"/>
      <c r="W162" s="20"/>
      <c r="X162" s="20"/>
      <c r="Y162" s="20"/>
      <c r="Z162" s="20"/>
      <c r="AA162" s="41"/>
      <c r="AB162" s="41"/>
      <c r="AC162" s="41"/>
      <c r="AD162" s="41"/>
      <c r="AE162" s="41"/>
      <c r="AF162" s="24">
        <f t="shared" si="16"/>
        <v>0</v>
      </c>
      <c r="AG162" s="2" t="str">
        <f t="shared" ca="1" si="17"/>
        <v/>
      </c>
      <c r="AH162" s="28">
        <f t="shared" ca="1" si="18"/>
        <v>0</v>
      </c>
      <c r="AI162" s="28">
        <f t="shared" ca="1" si="19"/>
        <v>0</v>
      </c>
      <c r="AJ162" s="31">
        <f t="shared" ca="1" si="20"/>
        <v>0</v>
      </c>
      <c r="AK162" s="28">
        <f t="shared" si="21"/>
        <v>0</v>
      </c>
      <c r="AL162" s="28">
        <f t="shared" si="22"/>
        <v>0</v>
      </c>
      <c r="AM162" s="34">
        <f t="shared" si="23"/>
        <v>0</v>
      </c>
      <c r="AN162" s="41"/>
      <c r="AO162" s="41"/>
      <c r="AP162" s="46"/>
    </row>
    <row r="163" spans="1:42" x14ac:dyDescent="0.25">
      <c r="A163" s="2">
        <v>162</v>
      </c>
      <c r="B163" s="41"/>
      <c r="C163" s="53"/>
      <c r="D163" s="54"/>
      <c r="E163" s="41"/>
      <c r="F163" s="41"/>
      <c r="G163" s="41"/>
      <c r="H163" s="41"/>
      <c r="I163" s="41"/>
      <c r="J163" s="41"/>
      <c r="K163" s="20"/>
      <c r="L163" s="42"/>
      <c r="M163" s="57"/>
      <c r="N163" s="42"/>
      <c r="O163" s="43"/>
      <c r="P163" s="42"/>
      <c r="Q163" s="42"/>
      <c r="R163" s="20"/>
      <c r="S163" s="20"/>
      <c r="T163" s="20"/>
      <c r="U163" s="20"/>
      <c r="V163" s="20"/>
      <c r="W163" s="20"/>
      <c r="X163" s="20"/>
      <c r="Y163" s="20"/>
      <c r="Z163" s="20"/>
      <c r="AA163" s="41"/>
      <c r="AB163" s="41"/>
      <c r="AC163" s="41"/>
      <c r="AD163" s="41"/>
      <c r="AE163" s="41"/>
      <c r="AF163" s="24">
        <f t="shared" si="16"/>
        <v>0</v>
      </c>
      <c r="AG163" s="2" t="str">
        <f t="shared" ca="1" si="17"/>
        <v/>
      </c>
      <c r="AH163" s="28">
        <f t="shared" ca="1" si="18"/>
        <v>0</v>
      </c>
      <c r="AI163" s="28">
        <f t="shared" ca="1" si="19"/>
        <v>0</v>
      </c>
      <c r="AJ163" s="31">
        <f t="shared" ca="1" si="20"/>
        <v>0</v>
      </c>
      <c r="AK163" s="28">
        <f t="shared" si="21"/>
        <v>0</v>
      </c>
      <c r="AL163" s="28">
        <f t="shared" si="22"/>
        <v>0</v>
      </c>
      <c r="AM163" s="34">
        <f t="shared" si="23"/>
        <v>0</v>
      </c>
      <c r="AN163" s="41"/>
      <c r="AO163" s="41"/>
      <c r="AP163" s="46"/>
    </row>
    <row r="164" spans="1:42" x14ac:dyDescent="0.25">
      <c r="A164" s="2">
        <v>163</v>
      </c>
      <c r="B164" s="41"/>
      <c r="C164" s="53"/>
      <c r="D164" s="54"/>
      <c r="E164" s="41"/>
      <c r="F164" s="41"/>
      <c r="G164" s="41"/>
      <c r="H164" s="41"/>
      <c r="I164" s="41"/>
      <c r="J164" s="41"/>
      <c r="K164" s="20"/>
      <c r="L164" s="42"/>
      <c r="M164" s="57"/>
      <c r="N164" s="42"/>
      <c r="O164" s="43"/>
      <c r="P164" s="42"/>
      <c r="Q164" s="42"/>
      <c r="R164" s="20"/>
      <c r="S164" s="20"/>
      <c r="T164" s="20"/>
      <c r="U164" s="20"/>
      <c r="V164" s="20"/>
      <c r="W164" s="20"/>
      <c r="X164" s="20"/>
      <c r="Y164" s="20"/>
      <c r="Z164" s="20"/>
      <c r="AA164" s="41"/>
      <c r="AB164" s="41"/>
      <c r="AC164" s="41"/>
      <c r="AD164" s="41"/>
      <c r="AE164" s="41"/>
      <c r="AF164" s="24">
        <f t="shared" si="16"/>
        <v>0</v>
      </c>
      <c r="AG164" s="2" t="str">
        <f t="shared" ca="1" si="17"/>
        <v/>
      </c>
      <c r="AH164" s="28">
        <f t="shared" ca="1" si="18"/>
        <v>0</v>
      </c>
      <c r="AI164" s="28">
        <f t="shared" ca="1" si="19"/>
        <v>0</v>
      </c>
      <c r="AJ164" s="31">
        <f t="shared" ca="1" si="20"/>
        <v>0</v>
      </c>
      <c r="AK164" s="28">
        <f t="shared" si="21"/>
        <v>0</v>
      </c>
      <c r="AL164" s="28">
        <f t="shared" si="22"/>
        <v>0</v>
      </c>
      <c r="AM164" s="34">
        <f t="shared" si="23"/>
        <v>0</v>
      </c>
      <c r="AN164" s="41"/>
      <c r="AO164" s="41"/>
      <c r="AP164" s="46"/>
    </row>
    <row r="165" spans="1:42" x14ac:dyDescent="0.25">
      <c r="A165" s="2">
        <v>164</v>
      </c>
      <c r="B165" s="41"/>
      <c r="C165" s="53"/>
      <c r="D165" s="54"/>
      <c r="E165" s="41"/>
      <c r="F165" s="41"/>
      <c r="G165" s="41"/>
      <c r="H165" s="41"/>
      <c r="I165" s="41"/>
      <c r="J165" s="41"/>
      <c r="K165" s="20"/>
      <c r="L165" s="42"/>
      <c r="M165" s="57"/>
      <c r="N165" s="42"/>
      <c r="O165" s="43"/>
      <c r="P165" s="42"/>
      <c r="Q165" s="42"/>
      <c r="R165" s="20"/>
      <c r="S165" s="20"/>
      <c r="T165" s="20"/>
      <c r="U165" s="20"/>
      <c r="V165" s="20"/>
      <c r="W165" s="20"/>
      <c r="X165" s="20"/>
      <c r="Y165" s="20"/>
      <c r="Z165" s="20"/>
      <c r="AA165" s="41"/>
      <c r="AB165" s="41"/>
      <c r="AC165" s="41"/>
      <c r="AD165" s="41"/>
      <c r="AE165" s="41"/>
      <c r="AF165" s="24">
        <f t="shared" si="16"/>
        <v>0</v>
      </c>
      <c r="AG165" s="2" t="str">
        <f t="shared" ca="1" si="17"/>
        <v/>
      </c>
      <c r="AH165" s="28">
        <f t="shared" ca="1" si="18"/>
        <v>0</v>
      </c>
      <c r="AI165" s="28">
        <f t="shared" ca="1" si="19"/>
        <v>0</v>
      </c>
      <c r="AJ165" s="31">
        <f t="shared" ca="1" si="20"/>
        <v>0</v>
      </c>
      <c r="AK165" s="28">
        <f t="shared" si="21"/>
        <v>0</v>
      </c>
      <c r="AL165" s="28">
        <f t="shared" si="22"/>
        <v>0</v>
      </c>
      <c r="AM165" s="34">
        <f t="shared" si="23"/>
        <v>0</v>
      </c>
      <c r="AN165" s="41"/>
      <c r="AO165" s="41"/>
      <c r="AP165" s="46"/>
    </row>
    <row r="166" spans="1:42" x14ac:dyDescent="0.25">
      <c r="A166" s="2">
        <v>165</v>
      </c>
      <c r="B166" s="41"/>
      <c r="C166" s="53"/>
      <c r="D166" s="54"/>
      <c r="E166" s="41"/>
      <c r="F166" s="41"/>
      <c r="G166" s="41"/>
      <c r="H166" s="41"/>
      <c r="I166" s="41"/>
      <c r="J166" s="41"/>
      <c r="K166" s="20"/>
      <c r="L166" s="42"/>
      <c r="M166" s="57"/>
      <c r="N166" s="42"/>
      <c r="O166" s="43"/>
      <c r="P166" s="42"/>
      <c r="Q166" s="42"/>
      <c r="R166" s="20"/>
      <c r="S166" s="20"/>
      <c r="T166" s="20"/>
      <c r="U166" s="20"/>
      <c r="V166" s="20"/>
      <c r="W166" s="20"/>
      <c r="X166" s="20"/>
      <c r="Y166" s="20"/>
      <c r="Z166" s="20"/>
      <c r="AA166" s="41"/>
      <c r="AB166" s="41"/>
      <c r="AC166" s="41"/>
      <c r="AD166" s="41"/>
      <c r="AE166" s="41"/>
      <c r="AF166" s="24">
        <f t="shared" si="16"/>
        <v>0</v>
      </c>
      <c r="AG166" s="2" t="str">
        <f t="shared" ca="1" si="17"/>
        <v/>
      </c>
      <c r="AH166" s="28">
        <f t="shared" ca="1" si="18"/>
        <v>0</v>
      </c>
      <c r="AI166" s="28">
        <f t="shared" ca="1" si="19"/>
        <v>0</v>
      </c>
      <c r="AJ166" s="31">
        <f t="shared" ca="1" si="20"/>
        <v>0</v>
      </c>
      <c r="AK166" s="28">
        <f t="shared" si="21"/>
        <v>0</v>
      </c>
      <c r="AL166" s="28">
        <f t="shared" si="22"/>
        <v>0</v>
      </c>
      <c r="AM166" s="34">
        <f t="shared" si="23"/>
        <v>0</v>
      </c>
      <c r="AN166" s="41"/>
      <c r="AO166" s="41"/>
      <c r="AP166" s="46"/>
    </row>
    <row r="167" spans="1:42" x14ac:dyDescent="0.25">
      <c r="A167" s="2">
        <v>166</v>
      </c>
      <c r="B167" s="41"/>
      <c r="C167" s="53"/>
      <c r="D167" s="54"/>
      <c r="E167" s="41"/>
      <c r="F167" s="41"/>
      <c r="G167" s="41"/>
      <c r="H167" s="41"/>
      <c r="I167" s="41"/>
      <c r="J167" s="41"/>
      <c r="K167" s="20"/>
      <c r="L167" s="42"/>
      <c r="M167" s="57"/>
      <c r="N167" s="42"/>
      <c r="O167" s="43"/>
      <c r="P167" s="42"/>
      <c r="Q167" s="42"/>
      <c r="R167" s="20"/>
      <c r="S167" s="20"/>
      <c r="T167" s="20"/>
      <c r="U167" s="20"/>
      <c r="V167" s="20"/>
      <c r="W167" s="20"/>
      <c r="X167" s="20"/>
      <c r="Y167" s="20"/>
      <c r="Z167" s="20"/>
      <c r="AA167" s="41"/>
      <c r="AB167" s="41"/>
      <c r="AC167" s="41"/>
      <c r="AD167" s="41"/>
      <c r="AE167" s="41"/>
      <c r="AF167" s="24">
        <f t="shared" si="16"/>
        <v>0</v>
      </c>
      <c r="AG167" s="2" t="str">
        <f t="shared" ca="1" si="17"/>
        <v/>
      </c>
      <c r="AH167" s="28">
        <f t="shared" ca="1" si="18"/>
        <v>0</v>
      </c>
      <c r="AI167" s="28">
        <f t="shared" ca="1" si="19"/>
        <v>0</v>
      </c>
      <c r="AJ167" s="31">
        <f t="shared" ca="1" si="20"/>
        <v>0</v>
      </c>
      <c r="AK167" s="28">
        <f t="shared" si="21"/>
        <v>0</v>
      </c>
      <c r="AL167" s="28">
        <f t="shared" si="22"/>
        <v>0</v>
      </c>
      <c r="AM167" s="34">
        <f t="shared" si="23"/>
        <v>0</v>
      </c>
      <c r="AN167" s="41"/>
      <c r="AO167" s="41"/>
      <c r="AP167" s="46"/>
    </row>
    <row r="168" spans="1:42" x14ac:dyDescent="0.25">
      <c r="A168" s="2">
        <v>167</v>
      </c>
      <c r="B168" s="41"/>
      <c r="C168" s="53"/>
      <c r="D168" s="54"/>
      <c r="E168" s="41"/>
      <c r="F168" s="41"/>
      <c r="G168" s="41"/>
      <c r="H168" s="41"/>
      <c r="I168" s="41"/>
      <c r="J168" s="41"/>
      <c r="K168" s="20"/>
      <c r="L168" s="42"/>
      <c r="M168" s="57"/>
      <c r="N168" s="42"/>
      <c r="O168" s="43"/>
      <c r="P168" s="42"/>
      <c r="Q168" s="42"/>
      <c r="R168" s="20"/>
      <c r="S168" s="20"/>
      <c r="T168" s="20"/>
      <c r="U168" s="20"/>
      <c r="V168" s="20"/>
      <c r="W168" s="20"/>
      <c r="X168" s="20"/>
      <c r="Y168" s="20"/>
      <c r="Z168" s="20"/>
      <c r="AA168" s="41"/>
      <c r="AB168" s="41"/>
      <c r="AC168" s="41"/>
      <c r="AD168" s="41"/>
      <c r="AE168" s="41"/>
      <c r="AF168" s="24">
        <f t="shared" si="16"/>
        <v>0</v>
      </c>
      <c r="AG168" s="2" t="str">
        <f t="shared" ca="1" si="17"/>
        <v/>
      </c>
      <c r="AH168" s="28">
        <f t="shared" ca="1" si="18"/>
        <v>0</v>
      </c>
      <c r="AI168" s="28">
        <f t="shared" ca="1" si="19"/>
        <v>0</v>
      </c>
      <c r="AJ168" s="31">
        <f t="shared" ca="1" si="20"/>
        <v>0</v>
      </c>
      <c r="AK168" s="28">
        <f t="shared" si="21"/>
        <v>0</v>
      </c>
      <c r="AL168" s="28">
        <f t="shared" si="22"/>
        <v>0</v>
      </c>
      <c r="AM168" s="34">
        <f t="shared" si="23"/>
        <v>0</v>
      </c>
      <c r="AN168" s="41"/>
      <c r="AO168" s="41"/>
      <c r="AP168" s="46"/>
    </row>
    <row r="169" spans="1:42" x14ac:dyDescent="0.25">
      <c r="A169" s="2">
        <v>168</v>
      </c>
      <c r="B169" s="41"/>
      <c r="C169" s="53"/>
      <c r="D169" s="54"/>
      <c r="E169" s="41"/>
      <c r="F169" s="41"/>
      <c r="G169" s="41"/>
      <c r="H169" s="41"/>
      <c r="I169" s="41"/>
      <c r="J169" s="41"/>
      <c r="K169" s="20"/>
      <c r="L169" s="42"/>
      <c r="M169" s="57"/>
      <c r="N169" s="42"/>
      <c r="O169" s="43"/>
      <c r="P169" s="42"/>
      <c r="Q169" s="42"/>
      <c r="R169" s="20"/>
      <c r="S169" s="20"/>
      <c r="T169" s="20"/>
      <c r="U169" s="20"/>
      <c r="V169" s="20"/>
      <c r="W169" s="20"/>
      <c r="X169" s="20"/>
      <c r="Y169" s="20"/>
      <c r="Z169" s="20"/>
      <c r="AA169" s="41"/>
      <c r="AB169" s="41"/>
      <c r="AC169" s="41"/>
      <c r="AD169" s="41"/>
      <c r="AE169" s="41"/>
      <c r="AF169" s="24">
        <f t="shared" si="16"/>
        <v>0</v>
      </c>
      <c r="AG169" s="2" t="str">
        <f t="shared" ca="1" si="17"/>
        <v/>
      </c>
      <c r="AH169" s="28">
        <f t="shared" ca="1" si="18"/>
        <v>0</v>
      </c>
      <c r="AI169" s="28">
        <f t="shared" ca="1" si="19"/>
        <v>0</v>
      </c>
      <c r="AJ169" s="31">
        <f t="shared" ca="1" si="20"/>
        <v>0</v>
      </c>
      <c r="AK169" s="28">
        <f t="shared" si="21"/>
        <v>0</v>
      </c>
      <c r="AL169" s="28">
        <f t="shared" si="22"/>
        <v>0</v>
      </c>
      <c r="AM169" s="34">
        <f t="shared" si="23"/>
        <v>0</v>
      </c>
      <c r="AN169" s="41"/>
      <c r="AO169" s="41"/>
      <c r="AP169" s="46"/>
    </row>
    <row r="170" spans="1:42" x14ac:dyDescent="0.25">
      <c r="A170" s="2">
        <v>169</v>
      </c>
      <c r="B170" s="41"/>
      <c r="C170" s="53"/>
      <c r="D170" s="54"/>
      <c r="E170" s="41"/>
      <c r="F170" s="41"/>
      <c r="G170" s="41"/>
      <c r="H170" s="41"/>
      <c r="I170" s="41"/>
      <c r="J170" s="41"/>
      <c r="K170" s="20"/>
      <c r="L170" s="42"/>
      <c r="M170" s="57"/>
      <c r="N170" s="42"/>
      <c r="O170" s="43"/>
      <c r="P170" s="42"/>
      <c r="Q170" s="42"/>
      <c r="R170" s="20"/>
      <c r="S170" s="20"/>
      <c r="T170" s="20"/>
      <c r="U170" s="20"/>
      <c r="V170" s="20"/>
      <c r="W170" s="20"/>
      <c r="X170" s="20"/>
      <c r="Y170" s="20"/>
      <c r="Z170" s="20"/>
      <c r="AA170" s="41"/>
      <c r="AB170" s="41"/>
      <c r="AC170" s="41"/>
      <c r="AD170" s="41"/>
      <c r="AE170" s="41"/>
      <c r="AF170" s="24">
        <f t="shared" si="16"/>
        <v>0</v>
      </c>
      <c r="AG170" s="2" t="str">
        <f t="shared" ca="1" si="17"/>
        <v/>
      </c>
      <c r="AH170" s="28">
        <f t="shared" ca="1" si="18"/>
        <v>0</v>
      </c>
      <c r="AI170" s="28">
        <f t="shared" ca="1" si="19"/>
        <v>0</v>
      </c>
      <c r="AJ170" s="31">
        <f t="shared" ca="1" si="20"/>
        <v>0</v>
      </c>
      <c r="AK170" s="28">
        <f t="shared" si="21"/>
        <v>0</v>
      </c>
      <c r="AL170" s="28">
        <f t="shared" si="22"/>
        <v>0</v>
      </c>
      <c r="AM170" s="34">
        <f t="shared" si="23"/>
        <v>0</v>
      </c>
      <c r="AN170" s="41"/>
      <c r="AO170" s="41"/>
      <c r="AP170" s="46"/>
    </row>
    <row r="171" spans="1:42" x14ac:dyDescent="0.25">
      <c r="A171" s="2">
        <v>170</v>
      </c>
      <c r="B171" s="41"/>
      <c r="C171" s="53"/>
      <c r="D171" s="54"/>
      <c r="E171" s="41"/>
      <c r="F171" s="41"/>
      <c r="G171" s="41"/>
      <c r="H171" s="41"/>
      <c r="I171" s="41"/>
      <c r="J171" s="41"/>
      <c r="K171" s="20"/>
      <c r="L171" s="42"/>
      <c r="M171" s="57"/>
      <c r="N171" s="42"/>
      <c r="O171" s="43"/>
      <c r="P171" s="42"/>
      <c r="Q171" s="42"/>
      <c r="R171" s="20"/>
      <c r="S171" s="20"/>
      <c r="T171" s="20"/>
      <c r="U171" s="20"/>
      <c r="V171" s="20"/>
      <c r="W171" s="20"/>
      <c r="X171" s="20"/>
      <c r="Y171" s="20"/>
      <c r="Z171" s="20"/>
      <c r="AA171" s="41"/>
      <c r="AB171" s="41"/>
      <c r="AC171" s="41"/>
      <c r="AD171" s="41"/>
      <c r="AE171" s="41"/>
      <c r="AF171" s="24">
        <f t="shared" si="16"/>
        <v>0</v>
      </c>
      <c r="AG171" s="2" t="str">
        <f t="shared" ca="1" si="17"/>
        <v/>
      </c>
      <c r="AH171" s="28">
        <f t="shared" ca="1" si="18"/>
        <v>0</v>
      </c>
      <c r="AI171" s="28">
        <f t="shared" ca="1" si="19"/>
        <v>0</v>
      </c>
      <c r="AJ171" s="31">
        <f t="shared" ca="1" si="20"/>
        <v>0</v>
      </c>
      <c r="AK171" s="28">
        <f t="shared" si="21"/>
        <v>0</v>
      </c>
      <c r="AL171" s="28">
        <f t="shared" si="22"/>
        <v>0</v>
      </c>
      <c r="AM171" s="34">
        <f t="shared" si="23"/>
        <v>0</v>
      </c>
      <c r="AN171" s="41"/>
      <c r="AO171" s="41"/>
      <c r="AP171" s="46"/>
    </row>
    <row r="172" spans="1:42" x14ac:dyDescent="0.25">
      <c r="A172" s="2">
        <v>171</v>
      </c>
      <c r="B172" s="41"/>
      <c r="C172" s="53"/>
      <c r="D172" s="54"/>
      <c r="E172" s="41"/>
      <c r="F172" s="41"/>
      <c r="G172" s="41"/>
      <c r="H172" s="41"/>
      <c r="I172" s="41"/>
      <c r="J172" s="41"/>
      <c r="K172" s="20"/>
      <c r="L172" s="42"/>
      <c r="M172" s="57"/>
      <c r="N172" s="42"/>
      <c r="O172" s="43"/>
      <c r="P172" s="42"/>
      <c r="Q172" s="42"/>
      <c r="R172" s="20"/>
      <c r="S172" s="20"/>
      <c r="T172" s="20"/>
      <c r="U172" s="20"/>
      <c r="V172" s="20"/>
      <c r="W172" s="20"/>
      <c r="X172" s="20"/>
      <c r="Y172" s="20"/>
      <c r="Z172" s="20"/>
      <c r="AA172" s="41"/>
      <c r="AB172" s="41"/>
      <c r="AC172" s="41"/>
      <c r="AD172" s="41"/>
      <c r="AE172" s="41"/>
      <c r="AF172" s="24">
        <f t="shared" si="16"/>
        <v>0</v>
      </c>
      <c r="AG172" s="2" t="str">
        <f t="shared" ca="1" si="17"/>
        <v/>
      </c>
      <c r="AH172" s="28">
        <f t="shared" ca="1" si="18"/>
        <v>0</v>
      </c>
      <c r="AI172" s="28">
        <f t="shared" ca="1" si="19"/>
        <v>0</v>
      </c>
      <c r="AJ172" s="31">
        <f t="shared" ca="1" si="20"/>
        <v>0</v>
      </c>
      <c r="AK172" s="28">
        <f t="shared" si="21"/>
        <v>0</v>
      </c>
      <c r="AL172" s="28">
        <f t="shared" si="22"/>
        <v>0</v>
      </c>
      <c r="AM172" s="34">
        <f t="shared" si="23"/>
        <v>0</v>
      </c>
      <c r="AN172" s="41"/>
      <c r="AO172" s="41"/>
      <c r="AP172" s="46"/>
    </row>
    <row r="173" spans="1:42" x14ac:dyDescent="0.25">
      <c r="A173" s="2">
        <v>172</v>
      </c>
      <c r="B173" s="41"/>
      <c r="C173" s="53"/>
      <c r="D173" s="54"/>
      <c r="E173" s="41"/>
      <c r="F173" s="41"/>
      <c r="G173" s="41"/>
      <c r="H173" s="41"/>
      <c r="I173" s="41"/>
      <c r="J173" s="41"/>
      <c r="K173" s="20"/>
      <c r="L173" s="42"/>
      <c r="M173" s="57"/>
      <c r="N173" s="42"/>
      <c r="O173" s="43"/>
      <c r="P173" s="42"/>
      <c r="Q173" s="42"/>
      <c r="R173" s="20"/>
      <c r="S173" s="20"/>
      <c r="T173" s="20"/>
      <c r="U173" s="20"/>
      <c r="V173" s="20"/>
      <c r="W173" s="20"/>
      <c r="X173" s="20"/>
      <c r="Y173" s="20"/>
      <c r="Z173" s="20"/>
      <c r="AA173" s="41"/>
      <c r="AB173" s="41"/>
      <c r="AC173" s="41"/>
      <c r="AD173" s="41"/>
      <c r="AE173" s="41"/>
      <c r="AF173" s="24">
        <f t="shared" si="16"/>
        <v>0</v>
      </c>
      <c r="AG173" s="2" t="str">
        <f t="shared" ca="1" si="17"/>
        <v/>
      </c>
      <c r="AH173" s="28">
        <f t="shared" ca="1" si="18"/>
        <v>0</v>
      </c>
      <c r="AI173" s="28">
        <f t="shared" ca="1" si="19"/>
        <v>0</v>
      </c>
      <c r="AJ173" s="31">
        <f t="shared" ca="1" si="20"/>
        <v>0</v>
      </c>
      <c r="AK173" s="28">
        <f t="shared" si="21"/>
        <v>0</v>
      </c>
      <c r="AL173" s="28">
        <f t="shared" si="22"/>
        <v>0</v>
      </c>
      <c r="AM173" s="34">
        <f t="shared" si="23"/>
        <v>0</v>
      </c>
      <c r="AN173" s="41"/>
      <c r="AO173" s="41"/>
      <c r="AP173" s="46"/>
    </row>
    <row r="174" spans="1:42" x14ac:dyDescent="0.25">
      <c r="A174" s="2">
        <v>173</v>
      </c>
      <c r="B174" s="41"/>
      <c r="C174" s="53"/>
      <c r="D174" s="54"/>
      <c r="E174" s="41"/>
      <c r="F174" s="41"/>
      <c r="G174" s="41"/>
      <c r="H174" s="41"/>
      <c r="I174" s="41"/>
      <c r="J174" s="41"/>
      <c r="K174" s="20"/>
      <c r="L174" s="42"/>
      <c r="M174" s="57"/>
      <c r="N174" s="42"/>
      <c r="O174" s="43"/>
      <c r="P174" s="42"/>
      <c r="Q174" s="42"/>
      <c r="R174" s="20"/>
      <c r="S174" s="20"/>
      <c r="T174" s="20"/>
      <c r="U174" s="20"/>
      <c r="V174" s="20"/>
      <c r="W174" s="20"/>
      <c r="X174" s="20"/>
      <c r="Y174" s="20"/>
      <c r="Z174" s="20"/>
      <c r="AA174" s="41"/>
      <c r="AB174" s="41"/>
      <c r="AC174" s="41"/>
      <c r="AD174" s="41"/>
      <c r="AE174" s="41"/>
      <c r="AF174" s="24">
        <f t="shared" si="16"/>
        <v>0</v>
      </c>
      <c r="AG174" s="2" t="str">
        <f t="shared" ca="1" si="17"/>
        <v/>
      </c>
      <c r="AH174" s="28">
        <f t="shared" ca="1" si="18"/>
        <v>0</v>
      </c>
      <c r="AI174" s="28">
        <f t="shared" ca="1" si="19"/>
        <v>0</v>
      </c>
      <c r="AJ174" s="31">
        <f t="shared" ca="1" si="20"/>
        <v>0</v>
      </c>
      <c r="AK174" s="28">
        <f t="shared" si="21"/>
        <v>0</v>
      </c>
      <c r="AL174" s="28">
        <f t="shared" si="22"/>
        <v>0</v>
      </c>
      <c r="AM174" s="34">
        <f t="shared" si="23"/>
        <v>0</v>
      </c>
      <c r="AN174" s="41"/>
      <c r="AO174" s="41"/>
      <c r="AP174" s="46"/>
    </row>
    <row r="175" spans="1:42" x14ac:dyDescent="0.25">
      <c r="A175" s="2">
        <v>174</v>
      </c>
      <c r="B175" s="41"/>
      <c r="C175" s="53"/>
      <c r="D175" s="54"/>
      <c r="E175" s="41"/>
      <c r="F175" s="41"/>
      <c r="G175" s="41"/>
      <c r="H175" s="41"/>
      <c r="I175" s="41"/>
      <c r="J175" s="41"/>
      <c r="K175" s="20"/>
      <c r="L175" s="42"/>
      <c r="M175" s="57"/>
      <c r="N175" s="42"/>
      <c r="O175" s="43"/>
      <c r="P175" s="42"/>
      <c r="Q175" s="42"/>
      <c r="R175" s="20"/>
      <c r="S175" s="20"/>
      <c r="T175" s="20"/>
      <c r="U175" s="20"/>
      <c r="V175" s="20"/>
      <c r="W175" s="20"/>
      <c r="X175" s="20"/>
      <c r="Y175" s="20"/>
      <c r="Z175" s="20"/>
      <c r="AA175" s="41"/>
      <c r="AB175" s="41"/>
      <c r="AC175" s="41"/>
      <c r="AD175" s="41"/>
      <c r="AE175" s="41"/>
      <c r="AF175" s="24">
        <f t="shared" si="16"/>
        <v>0</v>
      </c>
      <c r="AG175" s="2" t="str">
        <f t="shared" ca="1" si="17"/>
        <v/>
      </c>
      <c r="AH175" s="28">
        <f t="shared" ca="1" si="18"/>
        <v>0</v>
      </c>
      <c r="AI175" s="28">
        <f t="shared" ca="1" si="19"/>
        <v>0</v>
      </c>
      <c r="AJ175" s="31">
        <f t="shared" ca="1" si="20"/>
        <v>0</v>
      </c>
      <c r="AK175" s="28">
        <f t="shared" si="21"/>
        <v>0</v>
      </c>
      <c r="AL175" s="28">
        <f t="shared" si="22"/>
        <v>0</v>
      </c>
      <c r="AM175" s="34">
        <f t="shared" si="23"/>
        <v>0</v>
      </c>
      <c r="AN175" s="41"/>
      <c r="AO175" s="41"/>
      <c r="AP175" s="46"/>
    </row>
    <row r="176" spans="1:42" x14ac:dyDescent="0.25">
      <c r="A176" s="2">
        <v>175</v>
      </c>
      <c r="B176" s="41"/>
      <c r="C176" s="53"/>
      <c r="D176" s="54"/>
      <c r="E176" s="41"/>
      <c r="F176" s="41"/>
      <c r="G176" s="41"/>
      <c r="H176" s="41"/>
      <c r="I176" s="41"/>
      <c r="J176" s="41"/>
      <c r="K176" s="20"/>
      <c r="L176" s="42"/>
      <c r="M176" s="57"/>
      <c r="N176" s="42"/>
      <c r="O176" s="43"/>
      <c r="P176" s="42"/>
      <c r="Q176" s="42"/>
      <c r="R176" s="20"/>
      <c r="S176" s="20"/>
      <c r="T176" s="20"/>
      <c r="U176" s="20"/>
      <c r="V176" s="20"/>
      <c r="W176" s="20"/>
      <c r="X176" s="20"/>
      <c r="Y176" s="20"/>
      <c r="Z176" s="20"/>
      <c r="AA176" s="41"/>
      <c r="AB176" s="41"/>
      <c r="AC176" s="41"/>
      <c r="AD176" s="41"/>
      <c r="AE176" s="41"/>
      <c r="AF176" s="24">
        <f t="shared" si="16"/>
        <v>0</v>
      </c>
      <c r="AG176" s="2" t="str">
        <f t="shared" ca="1" si="17"/>
        <v/>
      </c>
      <c r="AH176" s="28">
        <f t="shared" ca="1" si="18"/>
        <v>0</v>
      </c>
      <c r="AI176" s="28">
        <f t="shared" ca="1" si="19"/>
        <v>0</v>
      </c>
      <c r="AJ176" s="31">
        <f t="shared" ca="1" si="20"/>
        <v>0</v>
      </c>
      <c r="AK176" s="28">
        <f t="shared" si="21"/>
        <v>0</v>
      </c>
      <c r="AL176" s="28">
        <f t="shared" si="22"/>
        <v>0</v>
      </c>
      <c r="AM176" s="34">
        <f t="shared" si="23"/>
        <v>0</v>
      </c>
      <c r="AN176" s="41"/>
      <c r="AO176" s="41"/>
      <c r="AP176" s="46"/>
    </row>
    <row r="177" spans="1:42" x14ac:dyDescent="0.25">
      <c r="A177" s="2">
        <v>176</v>
      </c>
      <c r="B177" s="41"/>
      <c r="C177" s="53"/>
      <c r="D177" s="54"/>
      <c r="E177" s="41"/>
      <c r="F177" s="41"/>
      <c r="G177" s="41"/>
      <c r="H177" s="41"/>
      <c r="I177" s="41"/>
      <c r="J177" s="41"/>
      <c r="K177" s="20"/>
      <c r="L177" s="42"/>
      <c r="M177" s="57"/>
      <c r="N177" s="42"/>
      <c r="O177" s="43"/>
      <c r="P177" s="42"/>
      <c r="Q177" s="42"/>
      <c r="R177" s="20"/>
      <c r="S177" s="20"/>
      <c r="T177" s="20"/>
      <c r="U177" s="20"/>
      <c r="V177" s="20"/>
      <c r="W177" s="20"/>
      <c r="X177" s="20"/>
      <c r="Y177" s="20"/>
      <c r="Z177" s="20"/>
      <c r="AA177" s="41"/>
      <c r="AB177" s="41"/>
      <c r="AC177" s="41"/>
      <c r="AD177" s="41"/>
      <c r="AE177" s="41"/>
      <c r="AF177" s="24">
        <f t="shared" si="16"/>
        <v>0</v>
      </c>
      <c r="AG177" s="2" t="str">
        <f t="shared" ca="1" si="17"/>
        <v/>
      </c>
      <c r="AH177" s="28">
        <f t="shared" ca="1" si="18"/>
        <v>0</v>
      </c>
      <c r="AI177" s="28">
        <f t="shared" ca="1" si="19"/>
        <v>0</v>
      </c>
      <c r="AJ177" s="31">
        <f t="shared" ca="1" si="20"/>
        <v>0</v>
      </c>
      <c r="AK177" s="28">
        <f t="shared" si="21"/>
        <v>0</v>
      </c>
      <c r="AL177" s="28">
        <f t="shared" si="22"/>
        <v>0</v>
      </c>
      <c r="AM177" s="34">
        <f t="shared" si="23"/>
        <v>0</v>
      </c>
      <c r="AN177" s="41"/>
      <c r="AO177" s="41"/>
      <c r="AP177" s="46"/>
    </row>
    <row r="178" spans="1:42" x14ac:dyDescent="0.25">
      <c r="A178" s="2">
        <v>177</v>
      </c>
      <c r="B178" s="41"/>
      <c r="C178" s="53"/>
      <c r="D178" s="54"/>
      <c r="E178" s="41"/>
      <c r="F178" s="41"/>
      <c r="G178" s="41"/>
      <c r="H178" s="41"/>
      <c r="I178" s="41"/>
      <c r="J178" s="41"/>
      <c r="K178" s="20"/>
      <c r="L178" s="42"/>
      <c r="M178" s="57"/>
      <c r="N178" s="42"/>
      <c r="O178" s="43"/>
      <c r="P178" s="42"/>
      <c r="Q178" s="42"/>
      <c r="R178" s="20"/>
      <c r="S178" s="20"/>
      <c r="T178" s="20"/>
      <c r="U178" s="20"/>
      <c r="V178" s="20"/>
      <c r="W178" s="20"/>
      <c r="X178" s="20"/>
      <c r="Y178" s="20"/>
      <c r="Z178" s="20"/>
      <c r="AA178" s="41"/>
      <c r="AB178" s="41"/>
      <c r="AC178" s="41"/>
      <c r="AD178" s="41"/>
      <c r="AE178" s="41"/>
      <c r="AF178" s="24">
        <f t="shared" si="16"/>
        <v>0</v>
      </c>
      <c r="AG178" s="2" t="str">
        <f t="shared" ca="1" si="17"/>
        <v/>
      </c>
      <c r="AH178" s="28">
        <f t="shared" ca="1" si="18"/>
        <v>0</v>
      </c>
      <c r="AI178" s="28">
        <f t="shared" ca="1" si="19"/>
        <v>0</v>
      </c>
      <c r="AJ178" s="31">
        <f t="shared" ca="1" si="20"/>
        <v>0</v>
      </c>
      <c r="AK178" s="28">
        <f t="shared" si="21"/>
        <v>0</v>
      </c>
      <c r="AL178" s="28">
        <f t="shared" si="22"/>
        <v>0</v>
      </c>
      <c r="AM178" s="34">
        <f t="shared" si="23"/>
        <v>0</v>
      </c>
      <c r="AN178" s="41"/>
      <c r="AO178" s="41"/>
      <c r="AP178" s="46"/>
    </row>
    <row r="179" spans="1:42" x14ac:dyDescent="0.25">
      <c r="A179" s="2">
        <v>178</v>
      </c>
      <c r="B179" s="41"/>
      <c r="C179" s="53"/>
      <c r="D179" s="54"/>
      <c r="E179" s="41"/>
      <c r="F179" s="41"/>
      <c r="G179" s="41"/>
      <c r="H179" s="41"/>
      <c r="I179" s="41"/>
      <c r="J179" s="41"/>
      <c r="K179" s="20"/>
      <c r="L179" s="42"/>
      <c r="M179" s="57"/>
      <c r="N179" s="42"/>
      <c r="O179" s="43"/>
      <c r="P179" s="42"/>
      <c r="Q179" s="42"/>
      <c r="R179" s="20"/>
      <c r="S179" s="20"/>
      <c r="T179" s="20"/>
      <c r="U179" s="20"/>
      <c r="V179" s="20"/>
      <c r="W179" s="20"/>
      <c r="X179" s="20"/>
      <c r="Y179" s="20"/>
      <c r="Z179" s="20"/>
      <c r="AA179" s="41"/>
      <c r="AB179" s="41"/>
      <c r="AC179" s="41"/>
      <c r="AD179" s="41"/>
      <c r="AE179" s="41"/>
      <c r="AF179" s="24">
        <f t="shared" si="16"/>
        <v>0</v>
      </c>
      <c r="AG179" s="2" t="str">
        <f t="shared" ca="1" si="17"/>
        <v/>
      </c>
      <c r="AH179" s="28">
        <f t="shared" ca="1" si="18"/>
        <v>0</v>
      </c>
      <c r="AI179" s="28">
        <f t="shared" ca="1" si="19"/>
        <v>0</v>
      </c>
      <c r="AJ179" s="31">
        <f t="shared" ca="1" si="20"/>
        <v>0</v>
      </c>
      <c r="AK179" s="28">
        <f t="shared" si="21"/>
        <v>0</v>
      </c>
      <c r="AL179" s="28">
        <f t="shared" si="22"/>
        <v>0</v>
      </c>
      <c r="AM179" s="34">
        <f t="shared" si="23"/>
        <v>0</v>
      </c>
      <c r="AN179" s="41"/>
      <c r="AO179" s="41"/>
      <c r="AP179" s="46"/>
    </row>
    <row r="180" spans="1:42" x14ac:dyDescent="0.25">
      <c r="A180" s="2">
        <v>179</v>
      </c>
      <c r="B180" s="41"/>
      <c r="C180" s="53"/>
      <c r="D180" s="54"/>
      <c r="E180" s="41"/>
      <c r="F180" s="41"/>
      <c r="G180" s="41"/>
      <c r="H180" s="41"/>
      <c r="I180" s="41"/>
      <c r="J180" s="41"/>
      <c r="K180" s="20"/>
      <c r="L180" s="42"/>
      <c r="M180" s="57"/>
      <c r="N180" s="42"/>
      <c r="O180" s="43"/>
      <c r="P180" s="42"/>
      <c r="Q180" s="42"/>
      <c r="R180" s="20"/>
      <c r="S180" s="20"/>
      <c r="T180" s="20"/>
      <c r="U180" s="20"/>
      <c r="V180" s="20"/>
      <c r="W180" s="20"/>
      <c r="X180" s="20"/>
      <c r="Y180" s="20"/>
      <c r="Z180" s="20"/>
      <c r="AA180" s="41"/>
      <c r="AB180" s="41"/>
      <c r="AC180" s="41"/>
      <c r="AD180" s="41"/>
      <c r="AE180" s="41"/>
      <c r="AF180" s="24">
        <f t="shared" si="16"/>
        <v>0</v>
      </c>
      <c r="AG180" s="2" t="str">
        <f t="shared" ca="1" si="17"/>
        <v/>
      </c>
      <c r="AH180" s="28">
        <f t="shared" ca="1" si="18"/>
        <v>0</v>
      </c>
      <c r="AI180" s="28">
        <f t="shared" ca="1" si="19"/>
        <v>0</v>
      </c>
      <c r="AJ180" s="31">
        <f t="shared" ca="1" si="20"/>
        <v>0</v>
      </c>
      <c r="AK180" s="28">
        <f t="shared" si="21"/>
        <v>0</v>
      </c>
      <c r="AL180" s="28">
        <f t="shared" si="22"/>
        <v>0</v>
      </c>
      <c r="AM180" s="34">
        <f t="shared" si="23"/>
        <v>0</v>
      </c>
      <c r="AN180" s="41"/>
      <c r="AO180" s="41"/>
      <c r="AP180" s="46"/>
    </row>
    <row r="181" spans="1:42" x14ac:dyDescent="0.25">
      <c r="A181" s="2">
        <v>180</v>
      </c>
      <c r="B181" s="41"/>
      <c r="C181" s="53"/>
      <c r="D181" s="54"/>
      <c r="E181" s="41"/>
      <c r="F181" s="41"/>
      <c r="G181" s="41"/>
      <c r="H181" s="41"/>
      <c r="I181" s="41"/>
      <c r="J181" s="41"/>
      <c r="K181" s="20"/>
      <c r="L181" s="42"/>
      <c r="M181" s="57"/>
      <c r="N181" s="42"/>
      <c r="O181" s="43"/>
      <c r="P181" s="42"/>
      <c r="Q181" s="42"/>
      <c r="R181" s="20"/>
      <c r="S181" s="20"/>
      <c r="T181" s="20"/>
      <c r="U181" s="20"/>
      <c r="V181" s="20"/>
      <c r="W181" s="20"/>
      <c r="X181" s="20"/>
      <c r="Y181" s="20"/>
      <c r="Z181" s="20"/>
      <c r="AA181" s="41"/>
      <c r="AB181" s="41"/>
      <c r="AC181" s="41"/>
      <c r="AD181" s="41"/>
      <c r="AE181" s="41"/>
      <c r="AF181" s="24">
        <f t="shared" si="16"/>
        <v>0</v>
      </c>
      <c r="AG181" s="2" t="str">
        <f t="shared" ca="1" si="17"/>
        <v/>
      </c>
      <c r="AH181" s="28">
        <f t="shared" ca="1" si="18"/>
        <v>0</v>
      </c>
      <c r="AI181" s="28">
        <f t="shared" ca="1" si="19"/>
        <v>0</v>
      </c>
      <c r="AJ181" s="31">
        <f t="shared" ca="1" si="20"/>
        <v>0</v>
      </c>
      <c r="AK181" s="28">
        <f t="shared" si="21"/>
        <v>0</v>
      </c>
      <c r="AL181" s="28">
        <f t="shared" si="22"/>
        <v>0</v>
      </c>
      <c r="AM181" s="34">
        <f t="shared" si="23"/>
        <v>0</v>
      </c>
      <c r="AN181" s="41"/>
      <c r="AO181" s="41"/>
      <c r="AP181" s="46"/>
    </row>
    <row r="182" spans="1:42" x14ac:dyDescent="0.25">
      <c r="A182" s="2">
        <v>181</v>
      </c>
      <c r="B182" s="41"/>
      <c r="C182" s="53"/>
      <c r="D182" s="54"/>
      <c r="E182" s="41"/>
      <c r="F182" s="41"/>
      <c r="G182" s="41"/>
      <c r="H182" s="41"/>
      <c r="I182" s="41"/>
      <c r="J182" s="41"/>
      <c r="K182" s="20"/>
      <c r="L182" s="42"/>
      <c r="M182" s="57"/>
      <c r="N182" s="42"/>
      <c r="O182" s="43"/>
      <c r="P182" s="42"/>
      <c r="Q182" s="42"/>
      <c r="R182" s="20"/>
      <c r="S182" s="20"/>
      <c r="T182" s="20"/>
      <c r="U182" s="20"/>
      <c r="V182" s="20"/>
      <c r="W182" s="20"/>
      <c r="X182" s="20"/>
      <c r="Y182" s="20"/>
      <c r="Z182" s="20"/>
      <c r="AA182" s="41"/>
      <c r="AB182" s="41"/>
      <c r="AC182" s="41"/>
      <c r="AD182" s="41"/>
      <c r="AE182" s="41"/>
      <c r="AF182" s="24">
        <f t="shared" si="16"/>
        <v>0</v>
      </c>
      <c r="AG182" s="2" t="str">
        <f t="shared" ca="1" si="17"/>
        <v/>
      </c>
      <c r="AH182" s="28">
        <f t="shared" ca="1" si="18"/>
        <v>0</v>
      </c>
      <c r="AI182" s="28">
        <f t="shared" ca="1" si="19"/>
        <v>0</v>
      </c>
      <c r="AJ182" s="31">
        <f t="shared" ca="1" si="20"/>
        <v>0</v>
      </c>
      <c r="AK182" s="28">
        <f t="shared" si="21"/>
        <v>0</v>
      </c>
      <c r="AL182" s="28">
        <f t="shared" si="22"/>
        <v>0</v>
      </c>
      <c r="AM182" s="34">
        <f t="shared" si="23"/>
        <v>0</v>
      </c>
      <c r="AN182" s="41"/>
      <c r="AO182" s="41"/>
      <c r="AP182" s="46"/>
    </row>
    <row r="183" spans="1:42" x14ac:dyDescent="0.25">
      <c r="A183" s="2">
        <v>182</v>
      </c>
      <c r="B183" s="41"/>
      <c r="C183" s="53"/>
      <c r="D183" s="54"/>
      <c r="E183" s="41"/>
      <c r="F183" s="41"/>
      <c r="G183" s="41"/>
      <c r="H183" s="41"/>
      <c r="I183" s="41"/>
      <c r="J183" s="41"/>
      <c r="K183" s="20"/>
      <c r="L183" s="42"/>
      <c r="M183" s="57"/>
      <c r="N183" s="42"/>
      <c r="O183" s="43"/>
      <c r="P183" s="42"/>
      <c r="Q183" s="42"/>
      <c r="R183" s="20"/>
      <c r="S183" s="20"/>
      <c r="T183" s="20"/>
      <c r="U183" s="20"/>
      <c r="V183" s="20"/>
      <c r="W183" s="20"/>
      <c r="X183" s="20"/>
      <c r="Y183" s="20"/>
      <c r="Z183" s="20"/>
      <c r="AA183" s="41"/>
      <c r="AB183" s="41"/>
      <c r="AC183" s="41"/>
      <c r="AD183" s="41"/>
      <c r="AE183" s="41"/>
      <c r="AF183" s="24">
        <f t="shared" si="16"/>
        <v>0</v>
      </c>
      <c r="AG183" s="2" t="str">
        <f t="shared" ca="1" si="17"/>
        <v/>
      </c>
      <c r="AH183" s="28">
        <f t="shared" ca="1" si="18"/>
        <v>0</v>
      </c>
      <c r="AI183" s="28">
        <f t="shared" ca="1" si="19"/>
        <v>0</v>
      </c>
      <c r="AJ183" s="31">
        <f t="shared" ca="1" si="20"/>
        <v>0</v>
      </c>
      <c r="AK183" s="28">
        <f t="shared" si="21"/>
        <v>0</v>
      </c>
      <c r="AL183" s="28">
        <f t="shared" si="22"/>
        <v>0</v>
      </c>
      <c r="AM183" s="34">
        <f t="shared" si="23"/>
        <v>0</v>
      </c>
      <c r="AN183" s="41"/>
      <c r="AO183" s="41"/>
      <c r="AP183" s="46"/>
    </row>
    <row r="184" spans="1:42" x14ac:dyDescent="0.25">
      <c r="A184" s="2">
        <v>183</v>
      </c>
      <c r="B184" s="41"/>
      <c r="C184" s="53"/>
      <c r="D184" s="54"/>
      <c r="E184" s="41"/>
      <c r="F184" s="41"/>
      <c r="G184" s="41"/>
      <c r="H184" s="41"/>
      <c r="I184" s="41"/>
      <c r="J184" s="41"/>
      <c r="K184" s="20"/>
      <c r="L184" s="42"/>
      <c r="M184" s="57"/>
      <c r="N184" s="42"/>
      <c r="O184" s="43"/>
      <c r="P184" s="42"/>
      <c r="Q184" s="42"/>
      <c r="R184" s="20"/>
      <c r="S184" s="20"/>
      <c r="T184" s="20"/>
      <c r="U184" s="20"/>
      <c r="V184" s="20"/>
      <c r="W184" s="20"/>
      <c r="X184" s="20"/>
      <c r="Y184" s="20"/>
      <c r="Z184" s="20"/>
      <c r="AA184" s="41"/>
      <c r="AB184" s="41"/>
      <c r="AC184" s="41"/>
      <c r="AD184" s="41"/>
      <c r="AE184" s="41"/>
      <c r="AF184" s="24">
        <f t="shared" si="16"/>
        <v>0</v>
      </c>
      <c r="AG184" s="2" t="str">
        <f t="shared" ca="1" si="17"/>
        <v/>
      </c>
      <c r="AH184" s="28">
        <f t="shared" ca="1" si="18"/>
        <v>0</v>
      </c>
      <c r="AI184" s="28">
        <f t="shared" ca="1" si="19"/>
        <v>0</v>
      </c>
      <c r="AJ184" s="31">
        <f t="shared" ca="1" si="20"/>
        <v>0</v>
      </c>
      <c r="AK184" s="28">
        <f t="shared" si="21"/>
        <v>0</v>
      </c>
      <c r="AL184" s="28">
        <f t="shared" si="22"/>
        <v>0</v>
      </c>
      <c r="AM184" s="34">
        <f t="shared" si="23"/>
        <v>0</v>
      </c>
      <c r="AN184" s="41"/>
      <c r="AO184" s="41"/>
      <c r="AP184" s="46"/>
    </row>
    <row r="185" spans="1:42" x14ac:dyDescent="0.25">
      <c r="A185" s="2">
        <v>184</v>
      </c>
      <c r="B185" s="41"/>
      <c r="C185" s="53"/>
      <c r="D185" s="54"/>
      <c r="E185" s="41"/>
      <c r="F185" s="41"/>
      <c r="G185" s="41"/>
      <c r="H185" s="41"/>
      <c r="I185" s="41"/>
      <c r="J185" s="41"/>
      <c r="K185" s="20"/>
      <c r="L185" s="42"/>
      <c r="M185" s="57"/>
      <c r="N185" s="42"/>
      <c r="O185" s="43"/>
      <c r="P185" s="42"/>
      <c r="Q185" s="42"/>
      <c r="R185" s="20"/>
      <c r="S185" s="20"/>
      <c r="T185" s="20"/>
      <c r="U185" s="20"/>
      <c r="V185" s="20"/>
      <c r="W185" s="20"/>
      <c r="X185" s="20"/>
      <c r="Y185" s="20"/>
      <c r="Z185" s="20"/>
      <c r="AA185" s="41"/>
      <c r="AB185" s="41"/>
      <c r="AC185" s="41"/>
      <c r="AD185" s="41"/>
      <c r="AE185" s="41"/>
      <c r="AF185" s="24">
        <f t="shared" si="16"/>
        <v>0</v>
      </c>
      <c r="AG185" s="2" t="str">
        <f t="shared" ca="1" si="17"/>
        <v/>
      </c>
      <c r="AH185" s="28">
        <f t="shared" ca="1" si="18"/>
        <v>0</v>
      </c>
      <c r="AI185" s="28">
        <f t="shared" ca="1" si="19"/>
        <v>0</v>
      </c>
      <c r="AJ185" s="31">
        <f t="shared" ca="1" si="20"/>
        <v>0</v>
      </c>
      <c r="AK185" s="28">
        <f t="shared" si="21"/>
        <v>0</v>
      </c>
      <c r="AL185" s="28">
        <f t="shared" si="22"/>
        <v>0</v>
      </c>
      <c r="AM185" s="34">
        <f t="shared" si="23"/>
        <v>0</v>
      </c>
      <c r="AN185" s="41"/>
      <c r="AO185" s="41"/>
      <c r="AP185" s="46"/>
    </row>
    <row r="186" spans="1:42" x14ac:dyDescent="0.25">
      <c r="A186" s="2">
        <v>185</v>
      </c>
      <c r="B186" s="41"/>
      <c r="C186" s="53"/>
      <c r="D186" s="54"/>
      <c r="E186" s="41"/>
      <c r="F186" s="41"/>
      <c r="G186" s="41"/>
      <c r="H186" s="41"/>
      <c r="I186" s="41"/>
      <c r="J186" s="41"/>
      <c r="K186" s="20"/>
      <c r="L186" s="42"/>
      <c r="M186" s="57"/>
      <c r="N186" s="42"/>
      <c r="O186" s="43"/>
      <c r="P186" s="42"/>
      <c r="Q186" s="42"/>
      <c r="R186" s="20"/>
      <c r="S186" s="20"/>
      <c r="T186" s="20"/>
      <c r="U186" s="20"/>
      <c r="V186" s="20"/>
      <c r="W186" s="20"/>
      <c r="X186" s="20"/>
      <c r="Y186" s="20"/>
      <c r="Z186" s="20"/>
      <c r="AA186" s="41"/>
      <c r="AB186" s="41"/>
      <c r="AC186" s="41"/>
      <c r="AD186" s="41"/>
      <c r="AE186" s="41"/>
      <c r="AF186" s="24">
        <f t="shared" si="16"/>
        <v>0</v>
      </c>
      <c r="AG186" s="2" t="str">
        <f t="shared" ca="1" si="17"/>
        <v/>
      </c>
      <c r="AH186" s="28">
        <f t="shared" ca="1" si="18"/>
        <v>0</v>
      </c>
      <c r="AI186" s="28">
        <f t="shared" ca="1" si="19"/>
        <v>0</v>
      </c>
      <c r="AJ186" s="31">
        <f t="shared" ca="1" si="20"/>
        <v>0</v>
      </c>
      <c r="AK186" s="28">
        <f t="shared" si="21"/>
        <v>0</v>
      </c>
      <c r="AL186" s="28">
        <f t="shared" si="22"/>
        <v>0</v>
      </c>
      <c r="AM186" s="34">
        <f t="shared" si="23"/>
        <v>0</v>
      </c>
      <c r="AN186" s="41"/>
      <c r="AO186" s="41"/>
      <c r="AP186" s="46"/>
    </row>
    <row r="187" spans="1:42" x14ac:dyDescent="0.25">
      <c r="A187" s="2">
        <v>186</v>
      </c>
      <c r="B187" s="41"/>
      <c r="C187" s="53"/>
      <c r="D187" s="54"/>
      <c r="E187" s="41"/>
      <c r="F187" s="41"/>
      <c r="G187" s="41"/>
      <c r="H187" s="41"/>
      <c r="I187" s="41"/>
      <c r="J187" s="41"/>
      <c r="K187" s="20"/>
      <c r="L187" s="42"/>
      <c r="M187" s="57"/>
      <c r="N187" s="42"/>
      <c r="O187" s="43"/>
      <c r="P187" s="42"/>
      <c r="Q187" s="42"/>
      <c r="R187" s="20"/>
      <c r="S187" s="20"/>
      <c r="T187" s="20"/>
      <c r="U187" s="20"/>
      <c r="V187" s="20"/>
      <c r="W187" s="20"/>
      <c r="X187" s="20"/>
      <c r="Y187" s="20"/>
      <c r="Z187" s="20"/>
      <c r="AA187" s="41"/>
      <c r="AB187" s="41"/>
      <c r="AC187" s="41"/>
      <c r="AD187" s="41"/>
      <c r="AE187" s="41"/>
      <c r="AF187" s="24">
        <f t="shared" si="16"/>
        <v>0</v>
      </c>
      <c r="AG187" s="2" t="str">
        <f t="shared" ca="1" si="17"/>
        <v/>
      </c>
      <c r="AH187" s="28">
        <f t="shared" ca="1" si="18"/>
        <v>0</v>
      </c>
      <c r="AI187" s="28">
        <f t="shared" ca="1" si="19"/>
        <v>0</v>
      </c>
      <c r="AJ187" s="31">
        <f t="shared" ca="1" si="20"/>
        <v>0</v>
      </c>
      <c r="AK187" s="28">
        <f t="shared" si="21"/>
        <v>0</v>
      </c>
      <c r="AL187" s="28">
        <f t="shared" si="22"/>
        <v>0</v>
      </c>
      <c r="AM187" s="34">
        <f t="shared" si="23"/>
        <v>0</v>
      </c>
      <c r="AN187" s="41"/>
      <c r="AO187" s="41"/>
      <c r="AP187" s="46"/>
    </row>
    <row r="188" spans="1:42" x14ac:dyDescent="0.25">
      <c r="A188" s="2">
        <v>187</v>
      </c>
      <c r="B188" s="41"/>
      <c r="C188" s="53"/>
      <c r="D188" s="54"/>
      <c r="E188" s="41"/>
      <c r="F188" s="41"/>
      <c r="G188" s="41"/>
      <c r="H188" s="41"/>
      <c r="I188" s="41"/>
      <c r="J188" s="41"/>
      <c r="K188" s="20"/>
      <c r="L188" s="42"/>
      <c r="M188" s="57"/>
      <c r="N188" s="42"/>
      <c r="O188" s="43"/>
      <c r="P188" s="42"/>
      <c r="Q188" s="42"/>
      <c r="R188" s="20"/>
      <c r="S188" s="20"/>
      <c r="T188" s="20"/>
      <c r="U188" s="20"/>
      <c r="V188" s="20"/>
      <c r="W188" s="20"/>
      <c r="X188" s="20"/>
      <c r="Y188" s="20"/>
      <c r="Z188" s="20"/>
      <c r="AA188" s="41"/>
      <c r="AB188" s="41"/>
      <c r="AC188" s="41"/>
      <c r="AD188" s="41"/>
      <c r="AE188" s="41"/>
      <c r="AF188" s="24">
        <f t="shared" si="16"/>
        <v>0</v>
      </c>
      <c r="AG188" s="2" t="str">
        <f t="shared" ca="1" si="17"/>
        <v/>
      </c>
      <c r="AH188" s="28">
        <f t="shared" ca="1" si="18"/>
        <v>0</v>
      </c>
      <c r="AI188" s="28">
        <f t="shared" ca="1" si="19"/>
        <v>0</v>
      </c>
      <c r="AJ188" s="31">
        <f t="shared" ca="1" si="20"/>
        <v>0</v>
      </c>
      <c r="AK188" s="28">
        <f t="shared" si="21"/>
        <v>0</v>
      </c>
      <c r="AL188" s="28">
        <f t="shared" si="22"/>
        <v>0</v>
      </c>
      <c r="AM188" s="34">
        <f t="shared" si="23"/>
        <v>0</v>
      </c>
      <c r="AN188" s="41"/>
      <c r="AO188" s="41"/>
      <c r="AP188" s="46"/>
    </row>
    <row r="189" spans="1:42" x14ac:dyDescent="0.25">
      <c r="A189" s="2">
        <v>188</v>
      </c>
      <c r="B189" s="41"/>
      <c r="C189" s="53"/>
      <c r="D189" s="54"/>
      <c r="E189" s="41"/>
      <c r="F189" s="41"/>
      <c r="G189" s="41"/>
      <c r="H189" s="41"/>
      <c r="I189" s="41"/>
      <c r="J189" s="41"/>
      <c r="K189" s="20"/>
      <c r="L189" s="42"/>
      <c r="M189" s="57"/>
      <c r="N189" s="42"/>
      <c r="O189" s="43"/>
      <c r="P189" s="42"/>
      <c r="Q189" s="42"/>
      <c r="R189" s="20"/>
      <c r="S189" s="20"/>
      <c r="T189" s="20"/>
      <c r="U189" s="20"/>
      <c r="V189" s="20"/>
      <c r="W189" s="20"/>
      <c r="X189" s="20"/>
      <c r="Y189" s="20"/>
      <c r="Z189" s="20"/>
      <c r="AA189" s="41"/>
      <c r="AB189" s="41"/>
      <c r="AC189" s="41"/>
      <c r="AD189" s="41"/>
      <c r="AE189" s="41"/>
      <c r="AF189" s="24">
        <f t="shared" si="16"/>
        <v>0</v>
      </c>
      <c r="AG189" s="2" t="str">
        <f t="shared" ca="1" si="17"/>
        <v/>
      </c>
      <c r="AH189" s="28">
        <f t="shared" ca="1" si="18"/>
        <v>0</v>
      </c>
      <c r="AI189" s="28">
        <f t="shared" ca="1" si="19"/>
        <v>0</v>
      </c>
      <c r="AJ189" s="31">
        <f t="shared" ca="1" si="20"/>
        <v>0</v>
      </c>
      <c r="AK189" s="28">
        <f t="shared" si="21"/>
        <v>0</v>
      </c>
      <c r="AL189" s="28">
        <f t="shared" si="22"/>
        <v>0</v>
      </c>
      <c r="AM189" s="34">
        <f t="shared" si="23"/>
        <v>0</v>
      </c>
      <c r="AN189" s="41"/>
      <c r="AO189" s="41"/>
      <c r="AP189" s="46"/>
    </row>
    <row r="190" spans="1:42" x14ac:dyDescent="0.25">
      <c r="A190" s="2">
        <v>189</v>
      </c>
      <c r="B190" s="41"/>
      <c r="C190" s="53"/>
      <c r="D190" s="54"/>
      <c r="E190" s="41"/>
      <c r="F190" s="41"/>
      <c r="G190" s="41"/>
      <c r="H190" s="41"/>
      <c r="I190" s="41"/>
      <c r="J190" s="41"/>
      <c r="K190" s="20"/>
      <c r="L190" s="42"/>
      <c r="M190" s="57"/>
      <c r="N190" s="42"/>
      <c r="O190" s="43"/>
      <c r="P190" s="42"/>
      <c r="Q190" s="42"/>
      <c r="R190" s="20"/>
      <c r="S190" s="20"/>
      <c r="T190" s="20"/>
      <c r="U190" s="20"/>
      <c r="V190" s="20"/>
      <c r="W190" s="20"/>
      <c r="X190" s="20"/>
      <c r="Y190" s="20"/>
      <c r="Z190" s="20"/>
      <c r="AA190" s="41"/>
      <c r="AB190" s="41"/>
      <c r="AC190" s="41"/>
      <c r="AD190" s="41"/>
      <c r="AE190" s="41"/>
      <c r="AF190" s="24">
        <f t="shared" si="16"/>
        <v>0</v>
      </c>
      <c r="AG190" s="2" t="str">
        <f t="shared" ca="1" si="17"/>
        <v/>
      </c>
      <c r="AH190" s="28">
        <f t="shared" ca="1" si="18"/>
        <v>0</v>
      </c>
      <c r="AI190" s="28">
        <f t="shared" ca="1" si="19"/>
        <v>0</v>
      </c>
      <c r="AJ190" s="31">
        <f t="shared" ca="1" si="20"/>
        <v>0</v>
      </c>
      <c r="AK190" s="28">
        <f t="shared" si="21"/>
        <v>0</v>
      </c>
      <c r="AL190" s="28">
        <f t="shared" si="22"/>
        <v>0</v>
      </c>
      <c r="AM190" s="34">
        <f t="shared" si="23"/>
        <v>0</v>
      </c>
      <c r="AN190" s="41"/>
      <c r="AO190" s="41"/>
      <c r="AP190" s="46"/>
    </row>
    <row r="191" spans="1:42" x14ac:dyDescent="0.25">
      <c r="A191" s="2">
        <v>190</v>
      </c>
      <c r="B191" s="41"/>
      <c r="C191" s="53"/>
      <c r="D191" s="54"/>
      <c r="E191" s="41"/>
      <c r="F191" s="41"/>
      <c r="G191" s="41"/>
      <c r="H191" s="41"/>
      <c r="I191" s="41"/>
      <c r="J191" s="41"/>
      <c r="K191" s="20"/>
      <c r="L191" s="42"/>
      <c r="M191" s="57"/>
      <c r="N191" s="42"/>
      <c r="O191" s="43"/>
      <c r="P191" s="42"/>
      <c r="Q191" s="42"/>
      <c r="R191" s="20"/>
      <c r="S191" s="20"/>
      <c r="T191" s="20"/>
      <c r="U191" s="20"/>
      <c r="V191" s="20"/>
      <c r="W191" s="20"/>
      <c r="X191" s="20"/>
      <c r="Y191" s="20"/>
      <c r="Z191" s="20"/>
      <c r="AA191" s="41"/>
      <c r="AB191" s="41"/>
      <c r="AC191" s="41"/>
      <c r="AD191" s="41"/>
      <c r="AE191" s="41"/>
      <c r="AF191" s="24">
        <f t="shared" si="16"/>
        <v>0</v>
      </c>
      <c r="AG191" s="2" t="str">
        <f t="shared" ca="1" si="17"/>
        <v/>
      </c>
      <c r="AH191" s="28">
        <f t="shared" ca="1" si="18"/>
        <v>0</v>
      </c>
      <c r="AI191" s="28">
        <f t="shared" ca="1" si="19"/>
        <v>0</v>
      </c>
      <c r="AJ191" s="31">
        <f t="shared" ca="1" si="20"/>
        <v>0</v>
      </c>
      <c r="AK191" s="28">
        <f t="shared" si="21"/>
        <v>0</v>
      </c>
      <c r="AL191" s="28">
        <f t="shared" si="22"/>
        <v>0</v>
      </c>
      <c r="AM191" s="34">
        <f t="shared" si="23"/>
        <v>0</v>
      </c>
      <c r="AN191" s="41"/>
      <c r="AO191" s="41"/>
      <c r="AP191" s="46"/>
    </row>
    <row r="192" spans="1:42" x14ac:dyDescent="0.25">
      <c r="A192" s="2">
        <v>191</v>
      </c>
      <c r="B192" s="41"/>
      <c r="C192" s="53"/>
      <c r="D192" s="54"/>
      <c r="E192" s="41"/>
      <c r="F192" s="41"/>
      <c r="G192" s="41"/>
      <c r="H192" s="41"/>
      <c r="I192" s="41"/>
      <c r="J192" s="41"/>
      <c r="K192" s="20"/>
      <c r="L192" s="42"/>
      <c r="M192" s="57"/>
      <c r="N192" s="42"/>
      <c r="O192" s="43"/>
      <c r="P192" s="42"/>
      <c r="Q192" s="42"/>
      <c r="R192" s="20"/>
      <c r="S192" s="20"/>
      <c r="T192" s="20"/>
      <c r="U192" s="20"/>
      <c r="V192" s="20"/>
      <c r="W192" s="20"/>
      <c r="X192" s="20"/>
      <c r="Y192" s="20"/>
      <c r="Z192" s="20"/>
      <c r="AA192" s="41"/>
      <c r="AB192" s="41"/>
      <c r="AC192" s="41"/>
      <c r="AD192" s="41"/>
      <c r="AE192" s="41"/>
      <c r="AF192" s="24">
        <f t="shared" si="16"/>
        <v>0</v>
      </c>
      <c r="AG192" s="2" t="str">
        <f t="shared" ca="1" si="17"/>
        <v/>
      </c>
      <c r="AH192" s="28">
        <f t="shared" ca="1" si="18"/>
        <v>0</v>
      </c>
      <c r="AI192" s="28">
        <f t="shared" ca="1" si="19"/>
        <v>0</v>
      </c>
      <c r="AJ192" s="31">
        <f t="shared" ca="1" si="20"/>
        <v>0</v>
      </c>
      <c r="AK192" s="28">
        <f t="shared" si="21"/>
        <v>0</v>
      </c>
      <c r="AL192" s="28">
        <f t="shared" si="22"/>
        <v>0</v>
      </c>
      <c r="AM192" s="34">
        <f t="shared" si="23"/>
        <v>0</v>
      </c>
      <c r="AN192" s="41"/>
      <c r="AO192" s="41"/>
      <c r="AP192" s="46"/>
    </row>
    <row r="193" spans="1:42" x14ac:dyDescent="0.25">
      <c r="A193" s="2">
        <v>192</v>
      </c>
      <c r="B193" s="41"/>
      <c r="C193" s="53"/>
      <c r="D193" s="54"/>
      <c r="E193" s="41"/>
      <c r="F193" s="41"/>
      <c r="G193" s="41"/>
      <c r="H193" s="41"/>
      <c r="I193" s="41"/>
      <c r="J193" s="41"/>
      <c r="K193" s="20"/>
      <c r="L193" s="42"/>
      <c r="M193" s="57"/>
      <c r="N193" s="42"/>
      <c r="O193" s="43"/>
      <c r="P193" s="42"/>
      <c r="Q193" s="42"/>
      <c r="R193" s="20"/>
      <c r="S193" s="20"/>
      <c r="T193" s="20"/>
      <c r="U193" s="20"/>
      <c r="V193" s="20"/>
      <c r="W193" s="20"/>
      <c r="X193" s="20"/>
      <c r="Y193" s="20"/>
      <c r="Z193" s="20"/>
      <c r="AA193" s="41"/>
      <c r="AB193" s="41"/>
      <c r="AC193" s="41"/>
      <c r="AD193" s="41"/>
      <c r="AE193" s="41"/>
      <c r="AF193" s="24">
        <f t="shared" si="16"/>
        <v>0</v>
      </c>
      <c r="AG193" s="2" t="str">
        <f t="shared" ca="1" si="17"/>
        <v/>
      </c>
      <c r="AH193" s="28">
        <f t="shared" ca="1" si="18"/>
        <v>0</v>
      </c>
      <c r="AI193" s="28">
        <f t="shared" ca="1" si="19"/>
        <v>0</v>
      </c>
      <c r="AJ193" s="31">
        <f t="shared" ca="1" si="20"/>
        <v>0</v>
      </c>
      <c r="AK193" s="28">
        <f t="shared" si="21"/>
        <v>0</v>
      </c>
      <c r="AL193" s="28">
        <f t="shared" si="22"/>
        <v>0</v>
      </c>
      <c r="AM193" s="34">
        <f t="shared" si="23"/>
        <v>0</v>
      </c>
      <c r="AN193" s="41"/>
      <c r="AO193" s="41"/>
      <c r="AP193" s="46"/>
    </row>
    <row r="194" spans="1:42" x14ac:dyDescent="0.25">
      <c r="A194" s="2">
        <v>193</v>
      </c>
      <c r="B194" s="41"/>
      <c r="C194" s="53"/>
      <c r="D194" s="54"/>
      <c r="E194" s="41"/>
      <c r="F194" s="41"/>
      <c r="G194" s="41"/>
      <c r="H194" s="41"/>
      <c r="I194" s="41"/>
      <c r="J194" s="41"/>
      <c r="K194" s="20"/>
      <c r="L194" s="42"/>
      <c r="M194" s="57"/>
      <c r="N194" s="42"/>
      <c r="O194" s="43"/>
      <c r="P194" s="42"/>
      <c r="Q194" s="42"/>
      <c r="R194" s="20"/>
      <c r="S194" s="20"/>
      <c r="T194" s="20"/>
      <c r="U194" s="20"/>
      <c r="V194" s="20"/>
      <c r="W194" s="20"/>
      <c r="X194" s="20"/>
      <c r="Y194" s="20"/>
      <c r="Z194" s="20"/>
      <c r="AA194" s="41"/>
      <c r="AB194" s="41"/>
      <c r="AC194" s="41"/>
      <c r="AD194" s="41"/>
      <c r="AE194" s="41"/>
      <c r="AF194" s="24">
        <f t="shared" si="16"/>
        <v>0</v>
      </c>
      <c r="AG194" s="2" t="str">
        <f t="shared" ca="1" si="17"/>
        <v/>
      </c>
      <c r="AH194" s="28">
        <f t="shared" ca="1" si="18"/>
        <v>0</v>
      </c>
      <c r="AI194" s="28">
        <f t="shared" ca="1" si="19"/>
        <v>0</v>
      </c>
      <c r="AJ194" s="31">
        <f t="shared" ca="1" si="20"/>
        <v>0</v>
      </c>
      <c r="AK194" s="28">
        <f t="shared" si="21"/>
        <v>0</v>
      </c>
      <c r="AL194" s="28">
        <f t="shared" si="22"/>
        <v>0</v>
      </c>
      <c r="AM194" s="34">
        <f t="shared" si="23"/>
        <v>0</v>
      </c>
      <c r="AN194" s="41"/>
      <c r="AO194" s="41"/>
      <c r="AP194" s="46"/>
    </row>
    <row r="195" spans="1:42" x14ac:dyDescent="0.25">
      <c r="A195" s="2">
        <v>194</v>
      </c>
      <c r="B195" s="41"/>
      <c r="C195" s="53"/>
      <c r="D195" s="54"/>
      <c r="E195" s="41"/>
      <c r="F195" s="41"/>
      <c r="G195" s="41"/>
      <c r="H195" s="41"/>
      <c r="I195" s="41"/>
      <c r="J195" s="41"/>
      <c r="K195" s="20"/>
      <c r="L195" s="42"/>
      <c r="M195" s="57"/>
      <c r="N195" s="42"/>
      <c r="O195" s="43"/>
      <c r="P195" s="42"/>
      <c r="Q195" s="42"/>
      <c r="R195" s="20"/>
      <c r="S195" s="20"/>
      <c r="T195" s="20"/>
      <c r="U195" s="20"/>
      <c r="V195" s="20"/>
      <c r="W195" s="20"/>
      <c r="X195" s="20"/>
      <c r="Y195" s="20"/>
      <c r="Z195" s="20"/>
      <c r="AA195" s="41"/>
      <c r="AB195" s="41"/>
      <c r="AC195" s="41"/>
      <c r="AD195" s="41"/>
      <c r="AE195" s="41"/>
      <c r="AF195" s="24">
        <f t="shared" ref="AF195:AF258" si="24">AD195+(AE195*365.25)</f>
        <v>0</v>
      </c>
      <c r="AG195" s="2" t="str">
        <f t="shared" ref="AG195:AG258" ca="1" si="25">IF(B195="","",IF(AD195="","não se aplica",IF(AF195&lt;TODAY(),IF(AA195="Indeferimento","Indeferida","Vencida/Revogada"),"Vigente")))</f>
        <v/>
      </c>
      <c r="AH195" s="28">
        <f t="shared" ref="AH195:AH258" ca="1" si="26">IF(AG195="Vigente",N195,0)</f>
        <v>0</v>
      </c>
      <c r="AI195" s="28">
        <f t="shared" ref="AI195:AI258" ca="1" si="27">IF(AG195="Vigente",Q195*365/1000,0)</f>
        <v>0</v>
      </c>
      <c r="AJ195" s="31">
        <f t="shared" ref="AJ195:AJ258" ca="1" si="28">IF(AG195="Vigente",O195*365,0)</f>
        <v>0</v>
      </c>
      <c r="AK195" s="28">
        <f t="shared" ref="AK195:AK258" si="29">IF(AO195="Em análise",N195,0)</f>
        <v>0</v>
      </c>
      <c r="AL195" s="28">
        <f t="shared" ref="AL195:AL258" si="30">IF(AO195="Em análise",Q195,0)</f>
        <v>0</v>
      </c>
      <c r="AM195" s="34">
        <f t="shared" ref="AM195:AM258" si="31">IF(AO195="Em análise",O195*365,0)</f>
        <v>0</v>
      </c>
      <c r="AN195" s="41"/>
      <c r="AO195" s="41"/>
      <c r="AP195" s="46"/>
    </row>
    <row r="196" spans="1:42" x14ac:dyDescent="0.25">
      <c r="A196" s="2">
        <v>195</v>
      </c>
      <c r="B196" s="41"/>
      <c r="C196" s="53"/>
      <c r="D196" s="54"/>
      <c r="E196" s="41"/>
      <c r="F196" s="41"/>
      <c r="G196" s="41"/>
      <c r="H196" s="41"/>
      <c r="I196" s="41"/>
      <c r="J196" s="41"/>
      <c r="K196" s="20"/>
      <c r="L196" s="42"/>
      <c r="M196" s="57"/>
      <c r="N196" s="42"/>
      <c r="O196" s="43"/>
      <c r="P196" s="42"/>
      <c r="Q196" s="42"/>
      <c r="R196" s="20"/>
      <c r="S196" s="20"/>
      <c r="T196" s="20"/>
      <c r="U196" s="20"/>
      <c r="V196" s="20"/>
      <c r="W196" s="20"/>
      <c r="X196" s="20"/>
      <c r="Y196" s="20"/>
      <c r="Z196" s="20"/>
      <c r="AA196" s="41"/>
      <c r="AB196" s="41"/>
      <c r="AC196" s="41"/>
      <c r="AD196" s="41"/>
      <c r="AE196" s="41"/>
      <c r="AF196" s="24">
        <f t="shared" si="24"/>
        <v>0</v>
      </c>
      <c r="AG196" s="2" t="str">
        <f t="shared" ca="1" si="25"/>
        <v/>
      </c>
      <c r="AH196" s="28">
        <f t="shared" ca="1" si="26"/>
        <v>0</v>
      </c>
      <c r="AI196" s="28">
        <f t="shared" ca="1" si="27"/>
        <v>0</v>
      </c>
      <c r="AJ196" s="31">
        <f t="shared" ca="1" si="28"/>
        <v>0</v>
      </c>
      <c r="AK196" s="28">
        <f t="shared" si="29"/>
        <v>0</v>
      </c>
      <c r="AL196" s="28">
        <f t="shared" si="30"/>
        <v>0</v>
      </c>
      <c r="AM196" s="34">
        <f t="shared" si="31"/>
        <v>0</v>
      </c>
      <c r="AN196" s="41"/>
      <c r="AO196" s="41"/>
      <c r="AP196" s="46"/>
    </row>
    <row r="197" spans="1:42" x14ac:dyDescent="0.25">
      <c r="A197" s="2">
        <v>196</v>
      </c>
      <c r="B197" s="41"/>
      <c r="C197" s="53"/>
      <c r="D197" s="54"/>
      <c r="E197" s="41"/>
      <c r="F197" s="41"/>
      <c r="G197" s="41"/>
      <c r="H197" s="41"/>
      <c r="I197" s="41"/>
      <c r="J197" s="41"/>
      <c r="K197" s="20"/>
      <c r="L197" s="42"/>
      <c r="M197" s="57"/>
      <c r="N197" s="42"/>
      <c r="O197" s="43"/>
      <c r="P197" s="42"/>
      <c r="Q197" s="42"/>
      <c r="R197" s="20"/>
      <c r="S197" s="20"/>
      <c r="T197" s="20"/>
      <c r="U197" s="20"/>
      <c r="V197" s="20"/>
      <c r="W197" s="20"/>
      <c r="X197" s="20"/>
      <c r="Y197" s="20"/>
      <c r="Z197" s="20"/>
      <c r="AA197" s="41"/>
      <c r="AB197" s="41"/>
      <c r="AC197" s="41"/>
      <c r="AD197" s="41"/>
      <c r="AE197" s="41"/>
      <c r="AF197" s="24">
        <f t="shared" si="24"/>
        <v>0</v>
      </c>
      <c r="AG197" s="2" t="str">
        <f t="shared" ca="1" si="25"/>
        <v/>
      </c>
      <c r="AH197" s="28">
        <f t="shared" ca="1" si="26"/>
        <v>0</v>
      </c>
      <c r="AI197" s="28">
        <f t="shared" ca="1" si="27"/>
        <v>0</v>
      </c>
      <c r="AJ197" s="31">
        <f t="shared" ca="1" si="28"/>
        <v>0</v>
      </c>
      <c r="AK197" s="28">
        <f t="shared" si="29"/>
        <v>0</v>
      </c>
      <c r="AL197" s="28">
        <f t="shared" si="30"/>
        <v>0</v>
      </c>
      <c r="AM197" s="34">
        <f t="shared" si="31"/>
        <v>0</v>
      </c>
      <c r="AN197" s="41"/>
      <c r="AO197" s="41"/>
      <c r="AP197" s="46"/>
    </row>
    <row r="198" spans="1:42" x14ac:dyDescent="0.25">
      <c r="A198" s="2">
        <v>197</v>
      </c>
      <c r="B198" s="41"/>
      <c r="C198" s="53"/>
      <c r="D198" s="54"/>
      <c r="E198" s="41"/>
      <c r="F198" s="41"/>
      <c r="G198" s="41"/>
      <c r="H198" s="41"/>
      <c r="I198" s="41"/>
      <c r="J198" s="41"/>
      <c r="K198" s="20"/>
      <c r="L198" s="42"/>
      <c r="M198" s="57"/>
      <c r="N198" s="42"/>
      <c r="O198" s="43"/>
      <c r="P198" s="42"/>
      <c r="Q198" s="42"/>
      <c r="R198" s="20"/>
      <c r="S198" s="20"/>
      <c r="T198" s="20"/>
      <c r="U198" s="20"/>
      <c r="V198" s="20"/>
      <c r="W198" s="20"/>
      <c r="X198" s="20"/>
      <c r="Y198" s="20"/>
      <c r="Z198" s="20"/>
      <c r="AA198" s="41"/>
      <c r="AB198" s="41"/>
      <c r="AC198" s="41"/>
      <c r="AD198" s="41"/>
      <c r="AE198" s="41"/>
      <c r="AF198" s="24">
        <f t="shared" si="24"/>
        <v>0</v>
      </c>
      <c r="AG198" s="2" t="str">
        <f t="shared" ca="1" si="25"/>
        <v/>
      </c>
      <c r="AH198" s="28">
        <f t="shared" ca="1" si="26"/>
        <v>0</v>
      </c>
      <c r="AI198" s="28">
        <f t="shared" ca="1" si="27"/>
        <v>0</v>
      </c>
      <c r="AJ198" s="31">
        <f t="shared" ca="1" si="28"/>
        <v>0</v>
      </c>
      <c r="AK198" s="28">
        <f t="shared" si="29"/>
        <v>0</v>
      </c>
      <c r="AL198" s="28">
        <f t="shared" si="30"/>
        <v>0</v>
      </c>
      <c r="AM198" s="34">
        <f t="shared" si="31"/>
        <v>0</v>
      </c>
      <c r="AN198" s="41"/>
      <c r="AO198" s="41"/>
      <c r="AP198" s="46"/>
    </row>
    <row r="199" spans="1:42" x14ac:dyDescent="0.25">
      <c r="A199" s="2">
        <v>198</v>
      </c>
      <c r="B199" s="41"/>
      <c r="C199" s="53"/>
      <c r="D199" s="54"/>
      <c r="E199" s="41"/>
      <c r="F199" s="41"/>
      <c r="G199" s="41"/>
      <c r="H199" s="41"/>
      <c r="I199" s="41"/>
      <c r="J199" s="41"/>
      <c r="K199" s="20"/>
      <c r="L199" s="42"/>
      <c r="M199" s="57"/>
      <c r="N199" s="42"/>
      <c r="O199" s="43"/>
      <c r="P199" s="42"/>
      <c r="Q199" s="42"/>
      <c r="R199" s="20"/>
      <c r="S199" s="20"/>
      <c r="T199" s="20"/>
      <c r="U199" s="20"/>
      <c r="V199" s="20"/>
      <c r="W199" s="20"/>
      <c r="X199" s="20"/>
      <c r="Y199" s="20"/>
      <c r="Z199" s="20"/>
      <c r="AA199" s="41"/>
      <c r="AB199" s="41"/>
      <c r="AC199" s="41"/>
      <c r="AD199" s="41"/>
      <c r="AE199" s="41"/>
      <c r="AF199" s="24">
        <f t="shared" si="24"/>
        <v>0</v>
      </c>
      <c r="AG199" s="2" t="str">
        <f t="shared" ca="1" si="25"/>
        <v/>
      </c>
      <c r="AH199" s="28">
        <f t="shared" ca="1" si="26"/>
        <v>0</v>
      </c>
      <c r="AI199" s="28">
        <f t="shared" ca="1" si="27"/>
        <v>0</v>
      </c>
      <c r="AJ199" s="31">
        <f t="shared" ca="1" si="28"/>
        <v>0</v>
      </c>
      <c r="AK199" s="28">
        <f t="shared" si="29"/>
        <v>0</v>
      </c>
      <c r="AL199" s="28">
        <f t="shared" si="30"/>
        <v>0</v>
      </c>
      <c r="AM199" s="34">
        <f t="shared" si="31"/>
        <v>0</v>
      </c>
      <c r="AN199" s="41"/>
      <c r="AO199" s="41"/>
      <c r="AP199" s="46"/>
    </row>
    <row r="200" spans="1:42" x14ac:dyDescent="0.25">
      <c r="A200" s="2">
        <v>199</v>
      </c>
      <c r="B200" s="41"/>
      <c r="C200" s="53"/>
      <c r="D200" s="54"/>
      <c r="E200" s="41"/>
      <c r="F200" s="41"/>
      <c r="G200" s="41"/>
      <c r="H200" s="41"/>
      <c r="I200" s="41"/>
      <c r="J200" s="41"/>
      <c r="K200" s="20"/>
      <c r="L200" s="42"/>
      <c r="M200" s="57"/>
      <c r="N200" s="42"/>
      <c r="O200" s="43"/>
      <c r="P200" s="42"/>
      <c r="Q200" s="42"/>
      <c r="R200" s="20"/>
      <c r="S200" s="20"/>
      <c r="T200" s="20"/>
      <c r="U200" s="20"/>
      <c r="V200" s="20"/>
      <c r="W200" s="20"/>
      <c r="X200" s="20"/>
      <c r="Y200" s="20"/>
      <c r="Z200" s="20"/>
      <c r="AA200" s="41"/>
      <c r="AB200" s="41"/>
      <c r="AC200" s="41"/>
      <c r="AD200" s="41"/>
      <c r="AE200" s="41"/>
      <c r="AF200" s="24">
        <f t="shared" si="24"/>
        <v>0</v>
      </c>
      <c r="AG200" s="2" t="str">
        <f t="shared" ca="1" si="25"/>
        <v/>
      </c>
      <c r="AH200" s="28">
        <f t="shared" ca="1" si="26"/>
        <v>0</v>
      </c>
      <c r="AI200" s="28">
        <f t="shared" ca="1" si="27"/>
        <v>0</v>
      </c>
      <c r="AJ200" s="31">
        <f t="shared" ca="1" si="28"/>
        <v>0</v>
      </c>
      <c r="AK200" s="28">
        <f t="shared" si="29"/>
        <v>0</v>
      </c>
      <c r="AL200" s="28">
        <f t="shared" si="30"/>
        <v>0</v>
      </c>
      <c r="AM200" s="34">
        <f t="shared" si="31"/>
        <v>0</v>
      </c>
      <c r="AN200" s="41"/>
      <c r="AO200" s="41"/>
      <c r="AP200" s="46"/>
    </row>
    <row r="201" spans="1:42" x14ac:dyDescent="0.25">
      <c r="A201" s="2">
        <v>200</v>
      </c>
      <c r="B201" s="41"/>
      <c r="C201" s="53"/>
      <c r="D201" s="54"/>
      <c r="E201" s="41"/>
      <c r="F201" s="41"/>
      <c r="G201" s="41"/>
      <c r="H201" s="41"/>
      <c r="I201" s="41"/>
      <c r="J201" s="41"/>
      <c r="K201" s="20"/>
      <c r="L201" s="42"/>
      <c r="M201" s="57"/>
      <c r="N201" s="42"/>
      <c r="O201" s="43"/>
      <c r="P201" s="42"/>
      <c r="Q201" s="42"/>
      <c r="R201" s="20"/>
      <c r="S201" s="20"/>
      <c r="T201" s="20"/>
      <c r="U201" s="20"/>
      <c r="V201" s="20"/>
      <c r="W201" s="20"/>
      <c r="X201" s="20"/>
      <c r="Y201" s="20"/>
      <c r="Z201" s="20"/>
      <c r="AA201" s="41"/>
      <c r="AB201" s="41"/>
      <c r="AC201" s="41"/>
      <c r="AD201" s="41"/>
      <c r="AE201" s="41"/>
      <c r="AF201" s="24">
        <f t="shared" si="24"/>
        <v>0</v>
      </c>
      <c r="AG201" s="2" t="str">
        <f t="shared" ca="1" si="25"/>
        <v/>
      </c>
      <c r="AH201" s="28">
        <f t="shared" ca="1" si="26"/>
        <v>0</v>
      </c>
      <c r="AI201" s="28">
        <f t="shared" ca="1" si="27"/>
        <v>0</v>
      </c>
      <c r="AJ201" s="31">
        <f t="shared" ca="1" si="28"/>
        <v>0</v>
      </c>
      <c r="AK201" s="28">
        <f t="shared" si="29"/>
        <v>0</v>
      </c>
      <c r="AL201" s="28">
        <f t="shared" si="30"/>
        <v>0</v>
      </c>
      <c r="AM201" s="34">
        <f t="shared" si="31"/>
        <v>0</v>
      </c>
      <c r="AN201" s="41"/>
      <c r="AO201" s="41"/>
      <c r="AP201" s="46"/>
    </row>
    <row r="202" spans="1:42" x14ac:dyDescent="0.25">
      <c r="A202" s="2">
        <v>201</v>
      </c>
      <c r="B202" s="41"/>
      <c r="C202" s="53"/>
      <c r="D202" s="54"/>
      <c r="E202" s="41"/>
      <c r="F202" s="41"/>
      <c r="G202" s="41"/>
      <c r="H202" s="41"/>
      <c r="I202" s="41"/>
      <c r="J202" s="41"/>
      <c r="K202" s="20"/>
      <c r="L202" s="42"/>
      <c r="M202" s="57"/>
      <c r="N202" s="42"/>
      <c r="O202" s="43"/>
      <c r="P202" s="42"/>
      <c r="Q202" s="42"/>
      <c r="R202" s="20"/>
      <c r="S202" s="20"/>
      <c r="T202" s="20"/>
      <c r="U202" s="20"/>
      <c r="V202" s="20"/>
      <c r="W202" s="20"/>
      <c r="X202" s="20"/>
      <c r="Y202" s="20"/>
      <c r="Z202" s="20"/>
      <c r="AA202" s="41"/>
      <c r="AB202" s="41"/>
      <c r="AC202" s="41"/>
      <c r="AD202" s="41"/>
      <c r="AE202" s="41"/>
      <c r="AF202" s="24">
        <f t="shared" si="24"/>
        <v>0</v>
      </c>
      <c r="AG202" s="2" t="str">
        <f t="shared" ca="1" si="25"/>
        <v/>
      </c>
      <c r="AH202" s="28">
        <f t="shared" ca="1" si="26"/>
        <v>0</v>
      </c>
      <c r="AI202" s="28">
        <f t="shared" ca="1" si="27"/>
        <v>0</v>
      </c>
      <c r="AJ202" s="31">
        <f t="shared" ca="1" si="28"/>
        <v>0</v>
      </c>
      <c r="AK202" s="28">
        <f t="shared" si="29"/>
        <v>0</v>
      </c>
      <c r="AL202" s="28">
        <f t="shared" si="30"/>
        <v>0</v>
      </c>
      <c r="AM202" s="34">
        <f t="shared" si="31"/>
        <v>0</v>
      </c>
      <c r="AN202" s="41"/>
      <c r="AO202" s="41"/>
      <c r="AP202" s="46"/>
    </row>
    <row r="203" spans="1:42" x14ac:dyDescent="0.25">
      <c r="A203" s="2">
        <v>202</v>
      </c>
      <c r="B203" s="41"/>
      <c r="C203" s="53"/>
      <c r="D203" s="54"/>
      <c r="E203" s="41"/>
      <c r="F203" s="41"/>
      <c r="G203" s="41"/>
      <c r="H203" s="41"/>
      <c r="I203" s="41"/>
      <c r="J203" s="41"/>
      <c r="K203" s="20"/>
      <c r="L203" s="42"/>
      <c r="M203" s="57"/>
      <c r="N203" s="42"/>
      <c r="O203" s="43"/>
      <c r="P203" s="42"/>
      <c r="Q203" s="42"/>
      <c r="R203" s="20"/>
      <c r="S203" s="20"/>
      <c r="T203" s="20"/>
      <c r="U203" s="20"/>
      <c r="V203" s="20"/>
      <c r="W203" s="20"/>
      <c r="X203" s="20"/>
      <c r="Y203" s="20"/>
      <c r="Z203" s="20"/>
      <c r="AA203" s="41"/>
      <c r="AB203" s="41"/>
      <c r="AC203" s="41"/>
      <c r="AD203" s="41"/>
      <c r="AE203" s="41"/>
      <c r="AF203" s="24">
        <f t="shared" si="24"/>
        <v>0</v>
      </c>
      <c r="AG203" s="2" t="str">
        <f t="shared" ca="1" si="25"/>
        <v/>
      </c>
      <c r="AH203" s="28">
        <f t="shared" ca="1" si="26"/>
        <v>0</v>
      </c>
      <c r="AI203" s="28">
        <f t="shared" ca="1" si="27"/>
        <v>0</v>
      </c>
      <c r="AJ203" s="31">
        <f t="shared" ca="1" si="28"/>
        <v>0</v>
      </c>
      <c r="AK203" s="28">
        <f t="shared" si="29"/>
        <v>0</v>
      </c>
      <c r="AL203" s="28">
        <f t="shared" si="30"/>
        <v>0</v>
      </c>
      <c r="AM203" s="34">
        <f t="shared" si="31"/>
        <v>0</v>
      </c>
      <c r="AN203" s="41"/>
      <c r="AO203" s="41"/>
      <c r="AP203" s="46"/>
    </row>
    <row r="204" spans="1:42" x14ac:dyDescent="0.25">
      <c r="A204" s="2">
        <v>203</v>
      </c>
      <c r="B204" s="41"/>
      <c r="C204" s="53"/>
      <c r="D204" s="54"/>
      <c r="E204" s="41"/>
      <c r="F204" s="41"/>
      <c r="G204" s="41"/>
      <c r="H204" s="41"/>
      <c r="I204" s="41"/>
      <c r="J204" s="41"/>
      <c r="K204" s="20"/>
      <c r="L204" s="42"/>
      <c r="M204" s="57"/>
      <c r="N204" s="42"/>
      <c r="O204" s="43"/>
      <c r="P204" s="42"/>
      <c r="Q204" s="42"/>
      <c r="R204" s="20"/>
      <c r="S204" s="20"/>
      <c r="T204" s="20"/>
      <c r="U204" s="20"/>
      <c r="V204" s="20"/>
      <c r="W204" s="20"/>
      <c r="X204" s="20"/>
      <c r="Y204" s="20"/>
      <c r="Z204" s="20"/>
      <c r="AA204" s="41"/>
      <c r="AB204" s="41"/>
      <c r="AC204" s="41"/>
      <c r="AD204" s="41"/>
      <c r="AE204" s="41"/>
      <c r="AF204" s="24">
        <f t="shared" si="24"/>
        <v>0</v>
      </c>
      <c r="AG204" s="2" t="str">
        <f t="shared" ca="1" si="25"/>
        <v/>
      </c>
      <c r="AH204" s="28">
        <f t="shared" ca="1" si="26"/>
        <v>0</v>
      </c>
      <c r="AI204" s="28">
        <f t="shared" ca="1" si="27"/>
        <v>0</v>
      </c>
      <c r="AJ204" s="31">
        <f t="shared" ca="1" si="28"/>
        <v>0</v>
      </c>
      <c r="AK204" s="28">
        <f t="shared" si="29"/>
        <v>0</v>
      </c>
      <c r="AL204" s="28">
        <f t="shared" si="30"/>
        <v>0</v>
      </c>
      <c r="AM204" s="34">
        <f t="shared" si="31"/>
        <v>0</v>
      </c>
      <c r="AN204" s="41"/>
      <c r="AO204" s="41"/>
      <c r="AP204" s="46"/>
    </row>
    <row r="205" spans="1:42" x14ac:dyDescent="0.25">
      <c r="A205" s="2">
        <v>204</v>
      </c>
      <c r="B205" s="41"/>
      <c r="C205" s="53"/>
      <c r="D205" s="54"/>
      <c r="E205" s="41"/>
      <c r="F205" s="41"/>
      <c r="G205" s="41"/>
      <c r="H205" s="41"/>
      <c r="I205" s="41"/>
      <c r="J205" s="41"/>
      <c r="K205" s="20"/>
      <c r="L205" s="42"/>
      <c r="M205" s="57"/>
      <c r="N205" s="42"/>
      <c r="O205" s="43"/>
      <c r="P205" s="42"/>
      <c r="Q205" s="42"/>
      <c r="R205" s="20"/>
      <c r="S205" s="20"/>
      <c r="T205" s="20"/>
      <c r="U205" s="20"/>
      <c r="V205" s="20"/>
      <c r="W205" s="20"/>
      <c r="X205" s="20"/>
      <c r="Y205" s="20"/>
      <c r="Z205" s="20"/>
      <c r="AA205" s="41"/>
      <c r="AB205" s="41"/>
      <c r="AC205" s="41"/>
      <c r="AD205" s="41"/>
      <c r="AE205" s="41"/>
      <c r="AF205" s="24">
        <f t="shared" si="24"/>
        <v>0</v>
      </c>
      <c r="AG205" s="2" t="str">
        <f t="shared" ca="1" si="25"/>
        <v/>
      </c>
      <c r="AH205" s="28">
        <f t="shared" ca="1" si="26"/>
        <v>0</v>
      </c>
      <c r="AI205" s="28">
        <f t="shared" ca="1" si="27"/>
        <v>0</v>
      </c>
      <c r="AJ205" s="31">
        <f t="shared" ca="1" si="28"/>
        <v>0</v>
      </c>
      <c r="AK205" s="28">
        <f t="shared" si="29"/>
        <v>0</v>
      </c>
      <c r="AL205" s="28">
        <f t="shared" si="30"/>
        <v>0</v>
      </c>
      <c r="AM205" s="34">
        <f t="shared" si="31"/>
        <v>0</v>
      </c>
      <c r="AN205" s="41"/>
      <c r="AO205" s="41"/>
      <c r="AP205" s="46"/>
    </row>
    <row r="206" spans="1:42" x14ac:dyDescent="0.25">
      <c r="A206" s="2">
        <v>205</v>
      </c>
      <c r="B206" s="41"/>
      <c r="C206" s="53"/>
      <c r="D206" s="54"/>
      <c r="E206" s="41"/>
      <c r="F206" s="41"/>
      <c r="G206" s="41"/>
      <c r="H206" s="41"/>
      <c r="I206" s="41"/>
      <c r="J206" s="41"/>
      <c r="K206" s="20"/>
      <c r="L206" s="42"/>
      <c r="M206" s="57"/>
      <c r="N206" s="42"/>
      <c r="O206" s="43"/>
      <c r="P206" s="42"/>
      <c r="Q206" s="42"/>
      <c r="R206" s="20"/>
      <c r="S206" s="20"/>
      <c r="T206" s="20"/>
      <c r="U206" s="20"/>
      <c r="V206" s="20"/>
      <c r="W206" s="20"/>
      <c r="X206" s="20"/>
      <c r="Y206" s="20"/>
      <c r="Z206" s="20"/>
      <c r="AA206" s="41"/>
      <c r="AB206" s="41"/>
      <c r="AC206" s="41"/>
      <c r="AD206" s="41"/>
      <c r="AE206" s="41"/>
      <c r="AF206" s="24">
        <f t="shared" si="24"/>
        <v>0</v>
      </c>
      <c r="AG206" s="2" t="str">
        <f t="shared" ca="1" si="25"/>
        <v/>
      </c>
      <c r="AH206" s="28">
        <f t="shared" ca="1" si="26"/>
        <v>0</v>
      </c>
      <c r="AI206" s="28">
        <f t="shared" ca="1" si="27"/>
        <v>0</v>
      </c>
      <c r="AJ206" s="31">
        <f t="shared" ca="1" si="28"/>
        <v>0</v>
      </c>
      <c r="AK206" s="28">
        <f t="shared" si="29"/>
        <v>0</v>
      </c>
      <c r="AL206" s="28">
        <f t="shared" si="30"/>
        <v>0</v>
      </c>
      <c r="AM206" s="34">
        <f t="shared" si="31"/>
        <v>0</v>
      </c>
      <c r="AN206" s="41"/>
      <c r="AO206" s="41"/>
      <c r="AP206" s="46"/>
    </row>
    <row r="207" spans="1:42" x14ac:dyDescent="0.25">
      <c r="A207" s="2">
        <v>206</v>
      </c>
      <c r="B207" s="41"/>
      <c r="C207" s="53"/>
      <c r="D207" s="54"/>
      <c r="E207" s="41"/>
      <c r="F207" s="41"/>
      <c r="G207" s="41"/>
      <c r="H207" s="41"/>
      <c r="I207" s="41"/>
      <c r="J207" s="41"/>
      <c r="K207" s="20"/>
      <c r="L207" s="42"/>
      <c r="M207" s="57"/>
      <c r="N207" s="42"/>
      <c r="O207" s="43"/>
      <c r="P207" s="42"/>
      <c r="Q207" s="42"/>
      <c r="R207" s="20"/>
      <c r="S207" s="20"/>
      <c r="T207" s="20"/>
      <c r="U207" s="20"/>
      <c r="V207" s="20"/>
      <c r="W207" s="20"/>
      <c r="X207" s="20"/>
      <c r="Y207" s="20"/>
      <c r="Z207" s="20"/>
      <c r="AA207" s="41"/>
      <c r="AB207" s="41"/>
      <c r="AC207" s="41"/>
      <c r="AD207" s="41"/>
      <c r="AE207" s="41"/>
      <c r="AF207" s="24">
        <f t="shared" si="24"/>
        <v>0</v>
      </c>
      <c r="AG207" s="2" t="str">
        <f t="shared" ca="1" si="25"/>
        <v/>
      </c>
      <c r="AH207" s="28">
        <f t="shared" ca="1" si="26"/>
        <v>0</v>
      </c>
      <c r="AI207" s="28">
        <f t="shared" ca="1" si="27"/>
        <v>0</v>
      </c>
      <c r="AJ207" s="31">
        <f t="shared" ca="1" si="28"/>
        <v>0</v>
      </c>
      <c r="AK207" s="28">
        <f t="shared" si="29"/>
        <v>0</v>
      </c>
      <c r="AL207" s="28">
        <f t="shared" si="30"/>
        <v>0</v>
      </c>
      <c r="AM207" s="34">
        <f t="shared" si="31"/>
        <v>0</v>
      </c>
      <c r="AN207" s="41"/>
      <c r="AO207" s="41"/>
      <c r="AP207" s="46"/>
    </row>
    <row r="208" spans="1:42" x14ac:dyDescent="0.25">
      <c r="A208" s="2">
        <v>207</v>
      </c>
      <c r="B208" s="41"/>
      <c r="C208" s="53"/>
      <c r="D208" s="54"/>
      <c r="E208" s="41"/>
      <c r="F208" s="41"/>
      <c r="G208" s="41"/>
      <c r="H208" s="41"/>
      <c r="I208" s="41"/>
      <c r="J208" s="41"/>
      <c r="K208" s="20"/>
      <c r="L208" s="42"/>
      <c r="M208" s="57"/>
      <c r="N208" s="42"/>
      <c r="O208" s="43"/>
      <c r="P208" s="42"/>
      <c r="Q208" s="42"/>
      <c r="R208" s="20"/>
      <c r="S208" s="20"/>
      <c r="T208" s="20"/>
      <c r="U208" s="20"/>
      <c r="V208" s="20"/>
      <c r="W208" s="20"/>
      <c r="X208" s="20"/>
      <c r="Y208" s="20"/>
      <c r="Z208" s="20"/>
      <c r="AA208" s="41"/>
      <c r="AB208" s="41"/>
      <c r="AC208" s="41"/>
      <c r="AD208" s="41"/>
      <c r="AE208" s="41"/>
      <c r="AF208" s="24">
        <f t="shared" si="24"/>
        <v>0</v>
      </c>
      <c r="AG208" s="2" t="str">
        <f t="shared" ca="1" si="25"/>
        <v/>
      </c>
      <c r="AH208" s="28">
        <f t="shared" ca="1" si="26"/>
        <v>0</v>
      </c>
      <c r="AI208" s="28">
        <f t="shared" ca="1" si="27"/>
        <v>0</v>
      </c>
      <c r="AJ208" s="31">
        <f t="shared" ca="1" si="28"/>
        <v>0</v>
      </c>
      <c r="AK208" s="28">
        <f t="shared" si="29"/>
        <v>0</v>
      </c>
      <c r="AL208" s="28">
        <f t="shared" si="30"/>
        <v>0</v>
      </c>
      <c r="AM208" s="34">
        <f t="shared" si="31"/>
        <v>0</v>
      </c>
      <c r="AN208" s="41"/>
      <c r="AO208" s="41"/>
      <c r="AP208" s="46"/>
    </row>
    <row r="209" spans="1:42" x14ac:dyDescent="0.25">
      <c r="A209" s="2">
        <v>208</v>
      </c>
      <c r="B209" s="41"/>
      <c r="C209" s="53"/>
      <c r="D209" s="54"/>
      <c r="E209" s="41"/>
      <c r="F209" s="41"/>
      <c r="G209" s="41"/>
      <c r="H209" s="41"/>
      <c r="I209" s="41"/>
      <c r="J209" s="41"/>
      <c r="K209" s="20"/>
      <c r="L209" s="42"/>
      <c r="M209" s="57"/>
      <c r="N209" s="42"/>
      <c r="O209" s="43"/>
      <c r="P209" s="42"/>
      <c r="Q209" s="42"/>
      <c r="R209" s="20"/>
      <c r="S209" s="20"/>
      <c r="T209" s="20"/>
      <c r="U209" s="20"/>
      <c r="V209" s="20"/>
      <c r="W209" s="20"/>
      <c r="X209" s="20"/>
      <c r="Y209" s="20"/>
      <c r="Z209" s="20"/>
      <c r="AA209" s="41"/>
      <c r="AB209" s="41"/>
      <c r="AC209" s="41"/>
      <c r="AD209" s="41"/>
      <c r="AE209" s="41"/>
      <c r="AF209" s="24">
        <f t="shared" si="24"/>
        <v>0</v>
      </c>
      <c r="AG209" s="2" t="str">
        <f t="shared" ca="1" si="25"/>
        <v/>
      </c>
      <c r="AH209" s="28">
        <f t="shared" ca="1" si="26"/>
        <v>0</v>
      </c>
      <c r="AI209" s="28">
        <f t="shared" ca="1" si="27"/>
        <v>0</v>
      </c>
      <c r="AJ209" s="31">
        <f t="shared" ca="1" si="28"/>
        <v>0</v>
      </c>
      <c r="AK209" s="28">
        <f t="shared" si="29"/>
        <v>0</v>
      </c>
      <c r="AL209" s="28">
        <f t="shared" si="30"/>
        <v>0</v>
      </c>
      <c r="AM209" s="34">
        <f t="shared" si="31"/>
        <v>0</v>
      </c>
      <c r="AN209" s="41"/>
      <c r="AO209" s="41"/>
      <c r="AP209" s="46"/>
    </row>
    <row r="210" spans="1:42" x14ac:dyDescent="0.25">
      <c r="A210" s="2">
        <v>209</v>
      </c>
      <c r="B210" s="41"/>
      <c r="C210" s="53"/>
      <c r="D210" s="54"/>
      <c r="E210" s="41"/>
      <c r="F210" s="41"/>
      <c r="G210" s="41"/>
      <c r="H210" s="41"/>
      <c r="I210" s="41"/>
      <c r="J210" s="41"/>
      <c r="K210" s="20"/>
      <c r="L210" s="42"/>
      <c r="M210" s="57"/>
      <c r="N210" s="42"/>
      <c r="O210" s="43"/>
      <c r="P210" s="42"/>
      <c r="Q210" s="42"/>
      <c r="R210" s="20"/>
      <c r="S210" s="20"/>
      <c r="T210" s="20"/>
      <c r="U210" s="20"/>
      <c r="V210" s="20"/>
      <c r="W210" s="20"/>
      <c r="X210" s="20"/>
      <c r="Y210" s="20"/>
      <c r="Z210" s="20"/>
      <c r="AA210" s="41"/>
      <c r="AB210" s="41"/>
      <c r="AC210" s="41"/>
      <c r="AD210" s="41"/>
      <c r="AE210" s="41"/>
      <c r="AF210" s="24">
        <f t="shared" si="24"/>
        <v>0</v>
      </c>
      <c r="AG210" s="2" t="str">
        <f t="shared" ca="1" si="25"/>
        <v/>
      </c>
      <c r="AH210" s="28">
        <f t="shared" ca="1" si="26"/>
        <v>0</v>
      </c>
      <c r="AI210" s="28">
        <f t="shared" ca="1" si="27"/>
        <v>0</v>
      </c>
      <c r="AJ210" s="31">
        <f t="shared" ca="1" si="28"/>
        <v>0</v>
      </c>
      <c r="AK210" s="28">
        <f t="shared" si="29"/>
        <v>0</v>
      </c>
      <c r="AL210" s="28">
        <f t="shared" si="30"/>
        <v>0</v>
      </c>
      <c r="AM210" s="34">
        <f t="shared" si="31"/>
        <v>0</v>
      </c>
      <c r="AN210" s="41"/>
      <c r="AO210" s="41"/>
      <c r="AP210" s="46"/>
    </row>
    <row r="211" spans="1:42" x14ac:dyDescent="0.25">
      <c r="A211" s="2">
        <v>210</v>
      </c>
      <c r="B211" s="41"/>
      <c r="C211" s="53"/>
      <c r="D211" s="54"/>
      <c r="E211" s="41"/>
      <c r="F211" s="41"/>
      <c r="G211" s="41"/>
      <c r="H211" s="41"/>
      <c r="I211" s="41"/>
      <c r="J211" s="41"/>
      <c r="K211" s="20"/>
      <c r="L211" s="42"/>
      <c r="M211" s="57"/>
      <c r="N211" s="42"/>
      <c r="O211" s="43"/>
      <c r="P211" s="42"/>
      <c r="Q211" s="42"/>
      <c r="R211" s="20"/>
      <c r="S211" s="20"/>
      <c r="T211" s="20"/>
      <c r="U211" s="20"/>
      <c r="V211" s="20"/>
      <c r="W211" s="20"/>
      <c r="X211" s="20"/>
      <c r="Y211" s="20"/>
      <c r="Z211" s="20"/>
      <c r="AA211" s="41"/>
      <c r="AB211" s="41"/>
      <c r="AC211" s="41"/>
      <c r="AD211" s="41"/>
      <c r="AE211" s="41"/>
      <c r="AF211" s="24">
        <f t="shared" si="24"/>
        <v>0</v>
      </c>
      <c r="AG211" s="2" t="str">
        <f t="shared" ca="1" si="25"/>
        <v/>
      </c>
      <c r="AH211" s="28">
        <f t="shared" ca="1" si="26"/>
        <v>0</v>
      </c>
      <c r="AI211" s="28">
        <f t="shared" ca="1" si="27"/>
        <v>0</v>
      </c>
      <c r="AJ211" s="31">
        <f t="shared" ca="1" si="28"/>
        <v>0</v>
      </c>
      <c r="AK211" s="28">
        <f t="shared" si="29"/>
        <v>0</v>
      </c>
      <c r="AL211" s="28">
        <f t="shared" si="30"/>
        <v>0</v>
      </c>
      <c r="AM211" s="34">
        <f t="shared" si="31"/>
        <v>0</v>
      </c>
      <c r="AN211" s="41"/>
      <c r="AO211" s="41"/>
      <c r="AP211" s="46"/>
    </row>
    <row r="212" spans="1:42" x14ac:dyDescent="0.25">
      <c r="A212" s="2">
        <v>211</v>
      </c>
      <c r="B212" s="41"/>
      <c r="C212" s="53"/>
      <c r="D212" s="54"/>
      <c r="E212" s="41"/>
      <c r="F212" s="41"/>
      <c r="G212" s="41"/>
      <c r="H212" s="41"/>
      <c r="I212" s="41"/>
      <c r="J212" s="41"/>
      <c r="K212" s="20"/>
      <c r="L212" s="42"/>
      <c r="M212" s="57"/>
      <c r="N212" s="42"/>
      <c r="O212" s="43"/>
      <c r="P212" s="42"/>
      <c r="Q212" s="42"/>
      <c r="R212" s="20"/>
      <c r="S212" s="20"/>
      <c r="T212" s="20"/>
      <c r="U212" s="20"/>
      <c r="V212" s="20"/>
      <c r="W212" s="20"/>
      <c r="X212" s="20"/>
      <c r="Y212" s="20"/>
      <c r="Z212" s="20"/>
      <c r="AA212" s="41"/>
      <c r="AB212" s="41"/>
      <c r="AC212" s="41"/>
      <c r="AD212" s="41"/>
      <c r="AE212" s="41"/>
      <c r="AF212" s="24">
        <f t="shared" si="24"/>
        <v>0</v>
      </c>
      <c r="AG212" s="2" t="str">
        <f t="shared" ca="1" si="25"/>
        <v/>
      </c>
      <c r="AH212" s="28">
        <f t="shared" ca="1" si="26"/>
        <v>0</v>
      </c>
      <c r="AI212" s="28">
        <f t="shared" ca="1" si="27"/>
        <v>0</v>
      </c>
      <c r="AJ212" s="31">
        <f t="shared" ca="1" si="28"/>
        <v>0</v>
      </c>
      <c r="AK212" s="28">
        <f t="shared" si="29"/>
        <v>0</v>
      </c>
      <c r="AL212" s="28">
        <f t="shared" si="30"/>
        <v>0</v>
      </c>
      <c r="AM212" s="34">
        <f t="shared" si="31"/>
        <v>0</v>
      </c>
      <c r="AN212" s="41"/>
      <c r="AO212" s="41"/>
      <c r="AP212" s="46"/>
    </row>
    <row r="213" spans="1:42" x14ac:dyDescent="0.25">
      <c r="A213" s="2">
        <v>212</v>
      </c>
      <c r="B213" s="41"/>
      <c r="C213" s="53"/>
      <c r="D213" s="54"/>
      <c r="E213" s="41"/>
      <c r="F213" s="41"/>
      <c r="G213" s="41"/>
      <c r="H213" s="41"/>
      <c r="I213" s="41"/>
      <c r="J213" s="41"/>
      <c r="K213" s="20"/>
      <c r="L213" s="42"/>
      <c r="M213" s="57"/>
      <c r="N213" s="42"/>
      <c r="O213" s="43"/>
      <c r="P213" s="42"/>
      <c r="Q213" s="42"/>
      <c r="R213" s="20"/>
      <c r="S213" s="20"/>
      <c r="T213" s="20"/>
      <c r="U213" s="20"/>
      <c r="V213" s="20"/>
      <c r="W213" s="20"/>
      <c r="X213" s="20"/>
      <c r="Y213" s="20"/>
      <c r="Z213" s="20"/>
      <c r="AA213" s="41"/>
      <c r="AB213" s="41"/>
      <c r="AC213" s="41"/>
      <c r="AD213" s="41"/>
      <c r="AE213" s="41"/>
      <c r="AF213" s="24">
        <f t="shared" si="24"/>
        <v>0</v>
      </c>
      <c r="AG213" s="2" t="str">
        <f t="shared" ca="1" si="25"/>
        <v/>
      </c>
      <c r="AH213" s="28">
        <f t="shared" ca="1" si="26"/>
        <v>0</v>
      </c>
      <c r="AI213" s="28">
        <f t="shared" ca="1" si="27"/>
        <v>0</v>
      </c>
      <c r="AJ213" s="31">
        <f t="shared" ca="1" si="28"/>
        <v>0</v>
      </c>
      <c r="AK213" s="28">
        <f t="shared" si="29"/>
        <v>0</v>
      </c>
      <c r="AL213" s="28">
        <f t="shared" si="30"/>
        <v>0</v>
      </c>
      <c r="AM213" s="34">
        <f t="shared" si="31"/>
        <v>0</v>
      </c>
      <c r="AN213" s="41"/>
      <c r="AO213" s="41"/>
      <c r="AP213" s="46"/>
    </row>
    <row r="214" spans="1:42" x14ac:dyDescent="0.25">
      <c r="A214" s="2">
        <v>213</v>
      </c>
      <c r="B214" s="41"/>
      <c r="C214" s="53"/>
      <c r="D214" s="54"/>
      <c r="E214" s="41"/>
      <c r="F214" s="41"/>
      <c r="G214" s="41"/>
      <c r="H214" s="41"/>
      <c r="I214" s="41"/>
      <c r="J214" s="41"/>
      <c r="K214" s="20"/>
      <c r="L214" s="42"/>
      <c r="M214" s="57"/>
      <c r="N214" s="42"/>
      <c r="O214" s="43"/>
      <c r="P214" s="42"/>
      <c r="Q214" s="42"/>
      <c r="R214" s="20"/>
      <c r="S214" s="20"/>
      <c r="T214" s="20"/>
      <c r="U214" s="20"/>
      <c r="V214" s="20"/>
      <c r="W214" s="20"/>
      <c r="X214" s="20"/>
      <c r="Y214" s="20"/>
      <c r="Z214" s="20"/>
      <c r="AA214" s="41"/>
      <c r="AB214" s="41"/>
      <c r="AC214" s="41"/>
      <c r="AD214" s="41"/>
      <c r="AE214" s="41"/>
      <c r="AF214" s="24">
        <f t="shared" si="24"/>
        <v>0</v>
      </c>
      <c r="AG214" s="2" t="str">
        <f t="shared" ca="1" si="25"/>
        <v/>
      </c>
      <c r="AH214" s="28">
        <f t="shared" ca="1" si="26"/>
        <v>0</v>
      </c>
      <c r="AI214" s="28">
        <f t="shared" ca="1" si="27"/>
        <v>0</v>
      </c>
      <c r="AJ214" s="31">
        <f t="shared" ca="1" si="28"/>
        <v>0</v>
      </c>
      <c r="AK214" s="28">
        <f t="shared" si="29"/>
        <v>0</v>
      </c>
      <c r="AL214" s="28">
        <f t="shared" si="30"/>
        <v>0</v>
      </c>
      <c r="AM214" s="34">
        <f t="shared" si="31"/>
        <v>0</v>
      </c>
      <c r="AN214" s="41"/>
      <c r="AO214" s="41"/>
      <c r="AP214" s="46"/>
    </row>
    <row r="215" spans="1:42" x14ac:dyDescent="0.25">
      <c r="A215" s="2">
        <v>214</v>
      </c>
      <c r="B215" s="41"/>
      <c r="C215" s="53"/>
      <c r="D215" s="54"/>
      <c r="E215" s="41"/>
      <c r="F215" s="41"/>
      <c r="G215" s="41"/>
      <c r="H215" s="41"/>
      <c r="I215" s="41"/>
      <c r="J215" s="41"/>
      <c r="K215" s="20"/>
      <c r="L215" s="42"/>
      <c r="M215" s="57"/>
      <c r="N215" s="42"/>
      <c r="O215" s="43"/>
      <c r="P215" s="42"/>
      <c r="Q215" s="42"/>
      <c r="R215" s="20"/>
      <c r="S215" s="20"/>
      <c r="T215" s="20"/>
      <c r="U215" s="20"/>
      <c r="V215" s="20"/>
      <c r="W215" s="20"/>
      <c r="X215" s="20"/>
      <c r="Y215" s="20"/>
      <c r="Z215" s="20"/>
      <c r="AA215" s="41"/>
      <c r="AB215" s="41"/>
      <c r="AC215" s="41"/>
      <c r="AD215" s="41"/>
      <c r="AE215" s="41"/>
      <c r="AF215" s="24">
        <f t="shared" si="24"/>
        <v>0</v>
      </c>
      <c r="AG215" s="2" t="str">
        <f t="shared" ca="1" si="25"/>
        <v/>
      </c>
      <c r="AH215" s="28">
        <f t="shared" ca="1" si="26"/>
        <v>0</v>
      </c>
      <c r="AI215" s="28">
        <f t="shared" ca="1" si="27"/>
        <v>0</v>
      </c>
      <c r="AJ215" s="31">
        <f t="shared" ca="1" si="28"/>
        <v>0</v>
      </c>
      <c r="AK215" s="28">
        <f t="shared" si="29"/>
        <v>0</v>
      </c>
      <c r="AL215" s="28">
        <f t="shared" si="30"/>
        <v>0</v>
      </c>
      <c r="AM215" s="34">
        <f t="shared" si="31"/>
        <v>0</v>
      </c>
      <c r="AN215" s="41"/>
      <c r="AO215" s="41"/>
      <c r="AP215" s="46"/>
    </row>
    <row r="216" spans="1:42" x14ac:dyDescent="0.25">
      <c r="A216" s="2">
        <v>215</v>
      </c>
      <c r="B216" s="41"/>
      <c r="C216" s="53"/>
      <c r="D216" s="54"/>
      <c r="E216" s="41"/>
      <c r="F216" s="41"/>
      <c r="G216" s="41"/>
      <c r="H216" s="41"/>
      <c r="I216" s="41"/>
      <c r="J216" s="41"/>
      <c r="K216" s="20"/>
      <c r="L216" s="42"/>
      <c r="M216" s="57"/>
      <c r="N216" s="42"/>
      <c r="O216" s="43"/>
      <c r="P216" s="42"/>
      <c r="Q216" s="42"/>
      <c r="R216" s="20"/>
      <c r="S216" s="20"/>
      <c r="T216" s="20"/>
      <c r="U216" s="20"/>
      <c r="V216" s="20"/>
      <c r="W216" s="20"/>
      <c r="X216" s="20"/>
      <c r="Y216" s="20"/>
      <c r="Z216" s="20"/>
      <c r="AA216" s="41"/>
      <c r="AB216" s="41"/>
      <c r="AC216" s="41"/>
      <c r="AD216" s="41"/>
      <c r="AE216" s="41"/>
      <c r="AF216" s="24">
        <f t="shared" si="24"/>
        <v>0</v>
      </c>
      <c r="AG216" s="2" t="str">
        <f t="shared" ca="1" si="25"/>
        <v/>
      </c>
      <c r="AH216" s="28">
        <f t="shared" ca="1" si="26"/>
        <v>0</v>
      </c>
      <c r="AI216" s="28">
        <f t="shared" ca="1" si="27"/>
        <v>0</v>
      </c>
      <c r="AJ216" s="31">
        <f t="shared" ca="1" si="28"/>
        <v>0</v>
      </c>
      <c r="AK216" s="28">
        <f t="shared" si="29"/>
        <v>0</v>
      </c>
      <c r="AL216" s="28">
        <f t="shared" si="30"/>
        <v>0</v>
      </c>
      <c r="AM216" s="34">
        <f t="shared" si="31"/>
        <v>0</v>
      </c>
      <c r="AN216" s="41"/>
      <c r="AO216" s="41"/>
      <c r="AP216" s="46"/>
    </row>
    <row r="217" spans="1:42" x14ac:dyDescent="0.25">
      <c r="A217" s="2">
        <v>216</v>
      </c>
      <c r="B217" s="41"/>
      <c r="C217" s="53"/>
      <c r="D217" s="54"/>
      <c r="E217" s="41"/>
      <c r="F217" s="41"/>
      <c r="G217" s="41"/>
      <c r="H217" s="41"/>
      <c r="I217" s="41"/>
      <c r="J217" s="41"/>
      <c r="K217" s="20"/>
      <c r="L217" s="42"/>
      <c r="M217" s="57"/>
      <c r="N217" s="42"/>
      <c r="O217" s="43"/>
      <c r="P217" s="42"/>
      <c r="Q217" s="42"/>
      <c r="R217" s="20"/>
      <c r="S217" s="20"/>
      <c r="T217" s="20"/>
      <c r="U217" s="20"/>
      <c r="V217" s="20"/>
      <c r="W217" s="20"/>
      <c r="X217" s="20"/>
      <c r="Y217" s="20"/>
      <c r="Z217" s="20"/>
      <c r="AA217" s="41"/>
      <c r="AB217" s="41"/>
      <c r="AC217" s="41"/>
      <c r="AD217" s="41"/>
      <c r="AE217" s="41"/>
      <c r="AF217" s="24">
        <f t="shared" si="24"/>
        <v>0</v>
      </c>
      <c r="AG217" s="2" t="str">
        <f t="shared" ca="1" si="25"/>
        <v/>
      </c>
      <c r="AH217" s="28">
        <f t="shared" ca="1" si="26"/>
        <v>0</v>
      </c>
      <c r="AI217" s="28">
        <f t="shared" ca="1" si="27"/>
        <v>0</v>
      </c>
      <c r="AJ217" s="31">
        <f t="shared" ca="1" si="28"/>
        <v>0</v>
      </c>
      <c r="AK217" s="28">
        <f t="shared" si="29"/>
        <v>0</v>
      </c>
      <c r="AL217" s="28">
        <f t="shared" si="30"/>
        <v>0</v>
      </c>
      <c r="AM217" s="34">
        <f t="shared" si="31"/>
        <v>0</v>
      </c>
      <c r="AN217" s="41"/>
      <c r="AO217" s="41"/>
      <c r="AP217" s="46"/>
    </row>
    <row r="218" spans="1:42" x14ac:dyDescent="0.25">
      <c r="A218" s="2">
        <v>217</v>
      </c>
      <c r="B218" s="41"/>
      <c r="C218" s="53"/>
      <c r="D218" s="54"/>
      <c r="E218" s="41"/>
      <c r="F218" s="41"/>
      <c r="G218" s="41"/>
      <c r="H218" s="41"/>
      <c r="I218" s="41"/>
      <c r="J218" s="41"/>
      <c r="K218" s="20"/>
      <c r="L218" s="42"/>
      <c r="M218" s="57"/>
      <c r="N218" s="42"/>
      <c r="O218" s="43"/>
      <c r="P218" s="42"/>
      <c r="Q218" s="42"/>
      <c r="R218" s="20"/>
      <c r="S218" s="20"/>
      <c r="T218" s="20"/>
      <c r="U218" s="20"/>
      <c r="V218" s="20"/>
      <c r="W218" s="20"/>
      <c r="X218" s="20"/>
      <c r="Y218" s="20"/>
      <c r="Z218" s="20"/>
      <c r="AA218" s="41"/>
      <c r="AB218" s="41"/>
      <c r="AC218" s="41"/>
      <c r="AD218" s="41"/>
      <c r="AE218" s="41"/>
      <c r="AF218" s="24">
        <f t="shared" si="24"/>
        <v>0</v>
      </c>
      <c r="AG218" s="2" t="str">
        <f t="shared" ca="1" si="25"/>
        <v/>
      </c>
      <c r="AH218" s="28">
        <f t="shared" ca="1" si="26"/>
        <v>0</v>
      </c>
      <c r="AI218" s="28">
        <f t="shared" ca="1" si="27"/>
        <v>0</v>
      </c>
      <c r="AJ218" s="31">
        <f t="shared" ca="1" si="28"/>
        <v>0</v>
      </c>
      <c r="AK218" s="28">
        <f t="shared" si="29"/>
        <v>0</v>
      </c>
      <c r="AL218" s="28">
        <f t="shared" si="30"/>
        <v>0</v>
      </c>
      <c r="AM218" s="34">
        <f t="shared" si="31"/>
        <v>0</v>
      </c>
      <c r="AN218" s="41"/>
      <c r="AO218" s="41"/>
      <c r="AP218" s="46"/>
    </row>
    <row r="219" spans="1:42" x14ac:dyDescent="0.25">
      <c r="A219" s="2">
        <v>218</v>
      </c>
      <c r="B219" s="41"/>
      <c r="C219" s="53"/>
      <c r="D219" s="54"/>
      <c r="E219" s="41"/>
      <c r="F219" s="41"/>
      <c r="G219" s="41"/>
      <c r="H219" s="41"/>
      <c r="I219" s="41"/>
      <c r="J219" s="41"/>
      <c r="K219" s="20"/>
      <c r="L219" s="42"/>
      <c r="M219" s="57"/>
      <c r="N219" s="42"/>
      <c r="O219" s="43"/>
      <c r="P219" s="42"/>
      <c r="Q219" s="42"/>
      <c r="R219" s="20"/>
      <c r="S219" s="20"/>
      <c r="T219" s="20"/>
      <c r="U219" s="20"/>
      <c r="V219" s="20"/>
      <c r="W219" s="20"/>
      <c r="X219" s="20"/>
      <c r="Y219" s="20"/>
      <c r="Z219" s="20"/>
      <c r="AA219" s="41"/>
      <c r="AB219" s="41"/>
      <c r="AC219" s="41"/>
      <c r="AD219" s="41"/>
      <c r="AE219" s="41"/>
      <c r="AF219" s="24">
        <f t="shared" si="24"/>
        <v>0</v>
      </c>
      <c r="AG219" s="2" t="str">
        <f t="shared" ca="1" si="25"/>
        <v/>
      </c>
      <c r="AH219" s="28">
        <f t="shared" ca="1" si="26"/>
        <v>0</v>
      </c>
      <c r="AI219" s="28">
        <f t="shared" ca="1" si="27"/>
        <v>0</v>
      </c>
      <c r="AJ219" s="31">
        <f t="shared" ca="1" si="28"/>
        <v>0</v>
      </c>
      <c r="AK219" s="28">
        <f t="shared" si="29"/>
        <v>0</v>
      </c>
      <c r="AL219" s="28">
        <f t="shared" si="30"/>
        <v>0</v>
      </c>
      <c r="AM219" s="34">
        <f t="shared" si="31"/>
        <v>0</v>
      </c>
      <c r="AN219" s="41"/>
      <c r="AO219" s="41"/>
      <c r="AP219" s="46"/>
    </row>
    <row r="220" spans="1:42" x14ac:dyDescent="0.25">
      <c r="A220" s="2">
        <v>219</v>
      </c>
      <c r="B220" s="41"/>
      <c r="C220" s="53"/>
      <c r="D220" s="54"/>
      <c r="E220" s="41"/>
      <c r="F220" s="41"/>
      <c r="G220" s="41"/>
      <c r="H220" s="41"/>
      <c r="I220" s="41"/>
      <c r="J220" s="41"/>
      <c r="K220" s="20"/>
      <c r="L220" s="42"/>
      <c r="M220" s="57"/>
      <c r="N220" s="42"/>
      <c r="O220" s="43"/>
      <c r="P220" s="42"/>
      <c r="Q220" s="42"/>
      <c r="R220" s="20"/>
      <c r="S220" s="20"/>
      <c r="T220" s="20"/>
      <c r="U220" s="20"/>
      <c r="V220" s="20"/>
      <c r="W220" s="20"/>
      <c r="X220" s="20"/>
      <c r="Y220" s="20"/>
      <c r="Z220" s="20"/>
      <c r="AA220" s="41"/>
      <c r="AB220" s="41"/>
      <c r="AC220" s="41"/>
      <c r="AD220" s="41"/>
      <c r="AE220" s="41"/>
      <c r="AF220" s="24">
        <f t="shared" si="24"/>
        <v>0</v>
      </c>
      <c r="AG220" s="2" t="str">
        <f t="shared" ca="1" si="25"/>
        <v/>
      </c>
      <c r="AH220" s="28">
        <f t="shared" ca="1" si="26"/>
        <v>0</v>
      </c>
      <c r="AI220" s="28">
        <f t="shared" ca="1" si="27"/>
        <v>0</v>
      </c>
      <c r="AJ220" s="31">
        <f t="shared" ca="1" si="28"/>
        <v>0</v>
      </c>
      <c r="AK220" s="28">
        <f t="shared" si="29"/>
        <v>0</v>
      </c>
      <c r="AL220" s="28">
        <f t="shared" si="30"/>
        <v>0</v>
      </c>
      <c r="AM220" s="34">
        <f t="shared" si="31"/>
        <v>0</v>
      </c>
      <c r="AN220" s="41"/>
      <c r="AO220" s="41"/>
      <c r="AP220" s="46"/>
    </row>
    <row r="221" spans="1:42" x14ac:dyDescent="0.25">
      <c r="A221" s="2">
        <v>220</v>
      </c>
      <c r="B221" s="41"/>
      <c r="C221" s="53"/>
      <c r="D221" s="54"/>
      <c r="E221" s="41"/>
      <c r="F221" s="41"/>
      <c r="G221" s="41"/>
      <c r="H221" s="41"/>
      <c r="I221" s="41"/>
      <c r="J221" s="41"/>
      <c r="K221" s="20"/>
      <c r="L221" s="42"/>
      <c r="M221" s="57"/>
      <c r="N221" s="42"/>
      <c r="O221" s="43"/>
      <c r="P221" s="42"/>
      <c r="Q221" s="42"/>
      <c r="R221" s="20"/>
      <c r="S221" s="20"/>
      <c r="T221" s="20"/>
      <c r="U221" s="20"/>
      <c r="V221" s="20"/>
      <c r="W221" s="20"/>
      <c r="X221" s="20"/>
      <c r="Y221" s="20"/>
      <c r="Z221" s="20"/>
      <c r="AA221" s="41"/>
      <c r="AB221" s="41"/>
      <c r="AC221" s="41"/>
      <c r="AD221" s="41"/>
      <c r="AE221" s="41"/>
      <c r="AF221" s="24">
        <f t="shared" si="24"/>
        <v>0</v>
      </c>
      <c r="AG221" s="2" t="str">
        <f t="shared" ca="1" si="25"/>
        <v/>
      </c>
      <c r="AH221" s="28">
        <f t="shared" ca="1" si="26"/>
        <v>0</v>
      </c>
      <c r="AI221" s="28">
        <f t="shared" ca="1" si="27"/>
        <v>0</v>
      </c>
      <c r="AJ221" s="31">
        <f t="shared" ca="1" si="28"/>
        <v>0</v>
      </c>
      <c r="AK221" s="28">
        <f t="shared" si="29"/>
        <v>0</v>
      </c>
      <c r="AL221" s="28">
        <f t="shared" si="30"/>
        <v>0</v>
      </c>
      <c r="AM221" s="34">
        <f t="shared" si="31"/>
        <v>0</v>
      </c>
      <c r="AN221" s="41"/>
      <c r="AO221" s="41"/>
      <c r="AP221" s="46"/>
    </row>
    <row r="222" spans="1:42" x14ac:dyDescent="0.25">
      <c r="A222" s="2">
        <v>221</v>
      </c>
      <c r="B222" s="41"/>
      <c r="C222" s="53"/>
      <c r="D222" s="54"/>
      <c r="E222" s="41"/>
      <c r="F222" s="41"/>
      <c r="G222" s="41"/>
      <c r="H222" s="41"/>
      <c r="I222" s="41"/>
      <c r="J222" s="41"/>
      <c r="K222" s="20"/>
      <c r="L222" s="42"/>
      <c r="M222" s="57"/>
      <c r="N222" s="42"/>
      <c r="O222" s="43"/>
      <c r="P222" s="42"/>
      <c r="Q222" s="42"/>
      <c r="R222" s="20"/>
      <c r="S222" s="20"/>
      <c r="T222" s="20"/>
      <c r="U222" s="20"/>
      <c r="V222" s="20"/>
      <c r="W222" s="20"/>
      <c r="X222" s="20"/>
      <c r="Y222" s="20"/>
      <c r="Z222" s="20"/>
      <c r="AA222" s="41"/>
      <c r="AB222" s="41"/>
      <c r="AC222" s="41"/>
      <c r="AD222" s="41"/>
      <c r="AE222" s="41"/>
      <c r="AF222" s="24">
        <f t="shared" si="24"/>
        <v>0</v>
      </c>
      <c r="AG222" s="2" t="str">
        <f t="shared" ca="1" si="25"/>
        <v/>
      </c>
      <c r="AH222" s="28">
        <f t="shared" ca="1" si="26"/>
        <v>0</v>
      </c>
      <c r="AI222" s="28">
        <f t="shared" ca="1" si="27"/>
        <v>0</v>
      </c>
      <c r="AJ222" s="31">
        <f t="shared" ca="1" si="28"/>
        <v>0</v>
      </c>
      <c r="AK222" s="28">
        <f t="shared" si="29"/>
        <v>0</v>
      </c>
      <c r="AL222" s="28">
        <f t="shared" si="30"/>
        <v>0</v>
      </c>
      <c r="AM222" s="34">
        <f t="shared" si="31"/>
        <v>0</v>
      </c>
      <c r="AN222" s="41"/>
      <c r="AO222" s="41"/>
      <c r="AP222" s="46"/>
    </row>
    <row r="223" spans="1:42" x14ac:dyDescent="0.25">
      <c r="A223" s="2">
        <v>222</v>
      </c>
      <c r="B223" s="41"/>
      <c r="C223" s="53"/>
      <c r="D223" s="54"/>
      <c r="E223" s="41"/>
      <c r="F223" s="41"/>
      <c r="G223" s="41"/>
      <c r="H223" s="41"/>
      <c r="I223" s="41"/>
      <c r="J223" s="41"/>
      <c r="K223" s="20"/>
      <c r="L223" s="42"/>
      <c r="M223" s="57"/>
      <c r="N223" s="42"/>
      <c r="O223" s="43"/>
      <c r="P223" s="42"/>
      <c r="Q223" s="42"/>
      <c r="R223" s="20"/>
      <c r="S223" s="20"/>
      <c r="T223" s="20"/>
      <c r="U223" s="20"/>
      <c r="V223" s="20"/>
      <c r="W223" s="20"/>
      <c r="X223" s="20"/>
      <c r="Y223" s="20"/>
      <c r="Z223" s="20"/>
      <c r="AA223" s="41"/>
      <c r="AB223" s="41"/>
      <c r="AC223" s="41"/>
      <c r="AD223" s="41"/>
      <c r="AE223" s="41"/>
      <c r="AF223" s="24">
        <f t="shared" si="24"/>
        <v>0</v>
      </c>
      <c r="AG223" s="2" t="str">
        <f t="shared" ca="1" si="25"/>
        <v/>
      </c>
      <c r="AH223" s="28">
        <f t="shared" ca="1" si="26"/>
        <v>0</v>
      </c>
      <c r="AI223" s="28">
        <f t="shared" ca="1" si="27"/>
        <v>0</v>
      </c>
      <c r="AJ223" s="31">
        <f t="shared" ca="1" si="28"/>
        <v>0</v>
      </c>
      <c r="AK223" s="28">
        <f t="shared" si="29"/>
        <v>0</v>
      </c>
      <c r="AL223" s="28">
        <f t="shared" si="30"/>
        <v>0</v>
      </c>
      <c r="AM223" s="34">
        <f t="shared" si="31"/>
        <v>0</v>
      </c>
      <c r="AN223" s="41"/>
      <c r="AO223" s="41"/>
      <c r="AP223" s="46"/>
    </row>
    <row r="224" spans="1:42" x14ac:dyDescent="0.25">
      <c r="A224" s="2">
        <v>223</v>
      </c>
      <c r="B224" s="41"/>
      <c r="C224" s="53"/>
      <c r="D224" s="54"/>
      <c r="E224" s="41"/>
      <c r="F224" s="41"/>
      <c r="G224" s="41"/>
      <c r="H224" s="41"/>
      <c r="I224" s="41"/>
      <c r="J224" s="41"/>
      <c r="K224" s="20"/>
      <c r="L224" s="42"/>
      <c r="M224" s="57"/>
      <c r="N224" s="42"/>
      <c r="O224" s="43"/>
      <c r="P224" s="42"/>
      <c r="Q224" s="42"/>
      <c r="R224" s="20"/>
      <c r="S224" s="20"/>
      <c r="T224" s="20"/>
      <c r="U224" s="20"/>
      <c r="V224" s="20"/>
      <c r="W224" s="20"/>
      <c r="X224" s="20"/>
      <c r="Y224" s="20"/>
      <c r="Z224" s="20"/>
      <c r="AA224" s="41"/>
      <c r="AB224" s="41"/>
      <c r="AC224" s="41"/>
      <c r="AD224" s="41"/>
      <c r="AE224" s="41"/>
      <c r="AF224" s="24">
        <f t="shared" si="24"/>
        <v>0</v>
      </c>
      <c r="AG224" s="2" t="str">
        <f t="shared" ca="1" si="25"/>
        <v/>
      </c>
      <c r="AH224" s="28">
        <f t="shared" ca="1" si="26"/>
        <v>0</v>
      </c>
      <c r="AI224" s="28">
        <f t="shared" ca="1" si="27"/>
        <v>0</v>
      </c>
      <c r="AJ224" s="31">
        <f t="shared" ca="1" si="28"/>
        <v>0</v>
      </c>
      <c r="AK224" s="28">
        <f t="shared" si="29"/>
        <v>0</v>
      </c>
      <c r="AL224" s="28">
        <f t="shared" si="30"/>
        <v>0</v>
      </c>
      <c r="AM224" s="34">
        <f t="shared" si="31"/>
        <v>0</v>
      </c>
      <c r="AN224" s="41"/>
      <c r="AO224" s="41"/>
      <c r="AP224" s="46"/>
    </row>
    <row r="225" spans="1:42" x14ac:dyDescent="0.25">
      <c r="A225" s="2">
        <v>224</v>
      </c>
      <c r="B225" s="41"/>
      <c r="C225" s="53"/>
      <c r="D225" s="54"/>
      <c r="E225" s="41"/>
      <c r="F225" s="41"/>
      <c r="G225" s="41"/>
      <c r="H225" s="41"/>
      <c r="I225" s="41"/>
      <c r="J225" s="41"/>
      <c r="K225" s="20"/>
      <c r="L225" s="42"/>
      <c r="M225" s="57"/>
      <c r="N225" s="42"/>
      <c r="O225" s="43"/>
      <c r="P225" s="42"/>
      <c r="Q225" s="42"/>
      <c r="R225" s="20"/>
      <c r="S225" s="20"/>
      <c r="T225" s="20"/>
      <c r="U225" s="20"/>
      <c r="V225" s="20"/>
      <c r="W225" s="20"/>
      <c r="X225" s="20"/>
      <c r="Y225" s="20"/>
      <c r="Z225" s="20"/>
      <c r="AA225" s="41"/>
      <c r="AB225" s="41"/>
      <c r="AC225" s="41"/>
      <c r="AD225" s="41"/>
      <c r="AE225" s="41"/>
      <c r="AF225" s="24">
        <f t="shared" si="24"/>
        <v>0</v>
      </c>
      <c r="AG225" s="2" t="str">
        <f t="shared" ca="1" si="25"/>
        <v/>
      </c>
      <c r="AH225" s="28">
        <f t="shared" ca="1" si="26"/>
        <v>0</v>
      </c>
      <c r="AI225" s="28">
        <f t="shared" ca="1" si="27"/>
        <v>0</v>
      </c>
      <c r="AJ225" s="31">
        <f t="shared" ca="1" si="28"/>
        <v>0</v>
      </c>
      <c r="AK225" s="28">
        <f t="shared" si="29"/>
        <v>0</v>
      </c>
      <c r="AL225" s="28">
        <f t="shared" si="30"/>
        <v>0</v>
      </c>
      <c r="AM225" s="34">
        <f t="shared" si="31"/>
        <v>0</v>
      </c>
      <c r="AN225" s="41"/>
      <c r="AO225" s="41"/>
      <c r="AP225" s="46"/>
    </row>
    <row r="226" spans="1:42" x14ac:dyDescent="0.25">
      <c r="A226" s="2">
        <v>225</v>
      </c>
      <c r="B226" s="41"/>
      <c r="C226" s="53"/>
      <c r="D226" s="54"/>
      <c r="E226" s="41"/>
      <c r="F226" s="41"/>
      <c r="G226" s="41"/>
      <c r="H226" s="41"/>
      <c r="I226" s="41"/>
      <c r="J226" s="41"/>
      <c r="K226" s="20"/>
      <c r="L226" s="42"/>
      <c r="M226" s="57"/>
      <c r="N226" s="42"/>
      <c r="O226" s="43"/>
      <c r="P226" s="42"/>
      <c r="Q226" s="42"/>
      <c r="R226" s="20"/>
      <c r="S226" s="20"/>
      <c r="T226" s="20"/>
      <c r="U226" s="20"/>
      <c r="V226" s="20"/>
      <c r="W226" s="20"/>
      <c r="X226" s="20"/>
      <c r="Y226" s="20"/>
      <c r="Z226" s="20"/>
      <c r="AA226" s="41"/>
      <c r="AB226" s="41"/>
      <c r="AC226" s="41"/>
      <c r="AD226" s="41"/>
      <c r="AE226" s="41"/>
      <c r="AF226" s="24">
        <f t="shared" si="24"/>
        <v>0</v>
      </c>
      <c r="AG226" s="2" t="str">
        <f t="shared" ca="1" si="25"/>
        <v/>
      </c>
      <c r="AH226" s="28">
        <f t="shared" ca="1" si="26"/>
        <v>0</v>
      </c>
      <c r="AI226" s="28">
        <f t="shared" ca="1" si="27"/>
        <v>0</v>
      </c>
      <c r="AJ226" s="31">
        <f t="shared" ca="1" si="28"/>
        <v>0</v>
      </c>
      <c r="AK226" s="28">
        <f t="shared" si="29"/>
        <v>0</v>
      </c>
      <c r="AL226" s="28">
        <f t="shared" si="30"/>
        <v>0</v>
      </c>
      <c r="AM226" s="34">
        <f t="shared" si="31"/>
        <v>0</v>
      </c>
      <c r="AN226" s="41"/>
      <c r="AO226" s="41"/>
      <c r="AP226" s="46"/>
    </row>
    <row r="227" spans="1:42" x14ac:dyDescent="0.25">
      <c r="A227" s="2">
        <v>226</v>
      </c>
      <c r="B227" s="41"/>
      <c r="C227" s="53"/>
      <c r="D227" s="54"/>
      <c r="E227" s="41"/>
      <c r="F227" s="41"/>
      <c r="G227" s="41"/>
      <c r="H227" s="41"/>
      <c r="I227" s="41"/>
      <c r="J227" s="41"/>
      <c r="K227" s="20"/>
      <c r="L227" s="42"/>
      <c r="M227" s="57"/>
      <c r="N227" s="42"/>
      <c r="O227" s="43"/>
      <c r="P227" s="42"/>
      <c r="Q227" s="42"/>
      <c r="R227" s="20"/>
      <c r="S227" s="20"/>
      <c r="T227" s="20"/>
      <c r="U227" s="20"/>
      <c r="V227" s="20"/>
      <c r="W227" s="20"/>
      <c r="X227" s="20"/>
      <c r="Y227" s="20"/>
      <c r="Z227" s="20"/>
      <c r="AA227" s="41"/>
      <c r="AB227" s="41"/>
      <c r="AC227" s="41"/>
      <c r="AD227" s="41"/>
      <c r="AE227" s="41"/>
      <c r="AF227" s="24">
        <f t="shared" si="24"/>
        <v>0</v>
      </c>
      <c r="AG227" s="2" t="str">
        <f t="shared" ca="1" si="25"/>
        <v/>
      </c>
      <c r="AH227" s="28">
        <f t="shared" ca="1" si="26"/>
        <v>0</v>
      </c>
      <c r="AI227" s="28">
        <f t="shared" ca="1" si="27"/>
        <v>0</v>
      </c>
      <c r="AJ227" s="31">
        <f t="shared" ca="1" si="28"/>
        <v>0</v>
      </c>
      <c r="AK227" s="28">
        <f t="shared" si="29"/>
        <v>0</v>
      </c>
      <c r="AL227" s="28">
        <f t="shared" si="30"/>
        <v>0</v>
      </c>
      <c r="AM227" s="34">
        <f t="shared" si="31"/>
        <v>0</v>
      </c>
      <c r="AN227" s="41"/>
      <c r="AO227" s="41"/>
      <c r="AP227" s="46"/>
    </row>
    <row r="228" spans="1:42" x14ac:dyDescent="0.25">
      <c r="A228" s="2">
        <v>227</v>
      </c>
      <c r="B228" s="41"/>
      <c r="C228" s="53"/>
      <c r="D228" s="54"/>
      <c r="E228" s="41"/>
      <c r="F228" s="41"/>
      <c r="G228" s="41"/>
      <c r="H228" s="41"/>
      <c r="I228" s="41"/>
      <c r="J228" s="41"/>
      <c r="K228" s="20"/>
      <c r="L228" s="42"/>
      <c r="M228" s="57"/>
      <c r="N228" s="42"/>
      <c r="O228" s="43"/>
      <c r="P228" s="42"/>
      <c r="Q228" s="42"/>
      <c r="R228" s="20"/>
      <c r="S228" s="20"/>
      <c r="T228" s="20"/>
      <c r="U228" s="20"/>
      <c r="V228" s="20"/>
      <c r="W228" s="20"/>
      <c r="X228" s="20"/>
      <c r="Y228" s="20"/>
      <c r="Z228" s="20"/>
      <c r="AA228" s="41"/>
      <c r="AB228" s="41"/>
      <c r="AC228" s="41"/>
      <c r="AD228" s="41"/>
      <c r="AE228" s="41"/>
      <c r="AF228" s="24">
        <f t="shared" si="24"/>
        <v>0</v>
      </c>
      <c r="AG228" s="2" t="str">
        <f t="shared" ca="1" si="25"/>
        <v/>
      </c>
      <c r="AH228" s="28">
        <f t="shared" ca="1" si="26"/>
        <v>0</v>
      </c>
      <c r="AI228" s="28">
        <f t="shared" ca="1" si="27"/>
        <v>0</v>
      </c>
      <c r="AJ228" s="31">
        <f t="shared" ca="1" si="28"/>
        <v>0</v>
      </c>
      <c r="AK228" s="28">
        <f t="shared" si="29"/>
        <v>0</v>
      </c>
      <c r="AL228" s="28">
        <f t="shared" si="30"/>
        <v>0</v>
      </c>
      <c r="AM228" s="34">
        <f t="shared" si="31"/>
        <v>0</v>
      </c>
      <c r="AN228" s="41"/>
      <c r="AO228" s="41"/>
      <c r="AP228" s="46"/>
    </row>
    <row r="229" spans="1:42" x14ac:dyDescent="0.25">
      <c r="A229" s="2">
        <v>228</v>
      </c>
      <c r="B229" s="41"/>
      <c r="C229" s="53"/>
      <c r="D229" s="54"/>
      <c r="E229" s="41"/>
      <c r="F229" s="41"/>
      <c r="G229" s="41"/>
      <c r="H229" s="41"/>
      <c r="I229" s="41"/>
      <c r="J229" s="41"/>
      <c r="K229" s="20"/>
      <c r="L229" s="42"/>
      <c r="M229" s="57"/>
      <c r="N229" s="42"/>
      <c r="O229" s="43"/>
      <c r="P229" s="42"/>
      <c r="Q229" s="42"/>
      <c r="R229" s="20"/>
      <c r="S229" s="20"/>
      <c r="T229" s="20"/>
      <c r="U229" s="20"/>
      <c r="V229" s="20"/>
      <c r="W229" s="20"/>
      <c r="X229" s="20"/>
      <c r="Y229" s="20"/>
      <c r="Z229" s="20"/>
      <c r="AA229" s="41"/>
      <c r="AB229" s="41"/>
      <c r="AC229" s="41"/>
      <c r="AD229" s="41"/>
      <c r="AE229" s="41"/>
      <c r="AF229" s="24">
        <f t="shared" si="24"/>
        <v>0</v>
      </c>
      <c r="AG229" s="2" t="str">
        <f t="shared" ca="1" si="25"/>
        <v/>
      </c>
      <c r="AH229" s="28">
        <f t="shared" ca="1" si="26"/>
        <v>0</v>
      </c>
      <c r="AI229" s="28">
        <f t="shared" ca="1" si="27"/>
        <v>0</v>
      </c>
      <c r="AJ229" s="31">
        <f t="shared" ca="1" si="28"/>
        <v>0</v>
      </c>
      <c r="AK229" s="28">
        <f t="shared" si="29"/>
        <v>0</v>
      </c>
      <c r="AL229" s="28">
        <f t="shared" si="30"/>
        <v>0</v>
      </c>
      <c r="AM229" s="34">
        <f t="shared" si="31"/>
        <v>0</v>
      </c>
      <c r="AN229" s="41"/>
      <c r="AO229" s="41"/>
      <c r="AP229" s="46"/>
    </row>
    <row r="230" spans="1:42" x14ac:dyDescent="0.25">
      <c r="A230" s="2">
        <v>229</v>
      </c>
      <c r="B230" s="41"/>
      <c r="C230" s="53"/>
      <c r="D230" s="54"/>
      <c r="E230" s="41"/>
      <c r="F230" s="41"/>
      <c r="G230" s="41"/>
      <c r="H230" s="41"/>
      <c r="I230" s="41"/>
      <c r="J230" s="41"/>
      <c r="K230" s="20"/>
      <c r="L230" s="42"/>
      <c r="M230" s="57"/>
      <c r="N230" s="42"/>
      <c r="O230" s="43"/>
      <c r="P230" s="42"/>
      <c r="Q230" s="42"/>
      <c r="R230" s="20"/>
      <c r="S230" s="20"/>
      <c r="T230" s="20"/>
      <c r="U230" s="20"/>
      <c r="V230" s="20"/>
      <c r="W230" s="20"/>
      <c r="X230" s="20"/>
      <c r="Y230" s="20"/>
      <c r="Z230" s="20"/>
      <c r="AA230" s="41"/>
      <c r="AB230" s="41"/>
      <c r="AC230" s="41"/>
      <c r="AD230" s="41"/>
      <c r="AE230" s="41"/>
      <c r="AF230" s="24">
        <f t="shared" si="24"/>
        <v>0</v>
      </c>
      <c r="AG230" s="2" t="str">
        <f t="shared" ca="1" si="25"/>
        <v/>
      </c>
      <c r="AH230" s="28">
        <f t="shared" ca="1" si="26"/>
        <v>0</v>
      </c>
      <c r="AI230" s="28">
        <f t="shared" ca="1" si="27"/>
        <v>0</v>
      </c>
      <c r="AJ230" s="31">
        <f t="shared" ca="1" si="28"/>
        <v>0</v>
      </c>
      <c r="AK230" s="28">
        <f t="shared" si="29"/>
        <v>0</v>
      </c>
      <c r="AL230" s="28">
        <f t="shared" si="30"/>
        <v>0</v>
      </c>
      <c r="AM230" s="34">
        <f t="shared" si="31"/>
        <v>0</v>
      </c>
      <c r="AN230" s="41"/>
      <c r="AO230" s="41"/>
      <c r="AP230" s="46"/>
    </row>
    <row r="231" spans="1:42" x14ac:dyDescent="0.25">
      <c r="A231" s="2">
        <v>230</v>
      </c>
      <c r="B231" s="41"/>
      <c r="C231" s="53"/>
      <c r="D231" s="54"/>
      <c r="E231" s="41"/>
      <c r="F231" s="41"/>
      <c r="G231" s="41"/>
      <c r="H231" s="41"/>
      <c r="I231" s="41"/>
      <c r="J231" s="41"/>
      <c r="K231" s="20"/>
      <c r="L231" s="42"/>
      <c r="M231" s="57"/>
      <c r="N231" s="42"/>
      <c r="O231" s="43"/>
      <c r="P231" s="42"/>
      <c r="Q231" s="42"/>
      <c r="R231" s="20"/>
      <c r="S231" s="20"/>
      <c r="T231" s="20"/>
      <c r="U231" s="20"/>
      <c r="V231" s="20"/>
      <c r="W231" s="20"/>
      <c r="X231" s="20"/>
      <c r="Y231" s="20"/>
      <c r="Z231" s="20"/>
      <c r="AA231" s="41"/>
      <c r="AB231" s="41"/>
      <c r="AC231" s="41"/>
      <c r="AD231" s="41"/>
      <c r="AE231" s="41"/>
      <c r="AF231" s="24">
        <f t="shared" si="24"/>
        <v>0</v>
      </c>
      <c r="AG231" s="2" t="str">
        <f t="shared" ca="1" si="25"/>
        <v/>
      </c>
      <c r="AH231" s="28">
        <f t="shared" ca="1" si="26"/>
        <v>0</v>
      </c>
      <c r="AI231" s="28">
        <f t="shared" ca="1" si="27"/>
        <v>0</v>
      </c>
      <c r="AJ231" s="31">
        <f t="shared" ca="1" si="28"/>
        <v>0</v>
      </c>
      <c r="AK231" s="28">
        <f t="shared" si="29"/>
        <v>0</v>
      </c>
      <c r="AL231" s="28">
        <f t="shared" si="30"/>
        <v>0</v>
      </c>
      <c r="AM231" s="34">
        <f t="shared" si="31"/>
        <v>0</v>
      </c>
      <c r="AN231" s="41"/>
      <c r="AO231" s="41"/>
      <c r="AP231" s="46"/>
    </row>
    <row r="232" spans="1:42" x14ac:dyDescent="0.25">
      <c r="A232" s="2">
        <v>231</v>
      </c>
      <c r="B232" s="41"/>
      <c r="C232" s="53"/>
      <c r="D232" s="54"/>
      <c r="E232" s="41"/>
      <c r="F232" s="41"/>
      <c r="G232" s="41"/>
      <c r="H232" s="41"/>
      <c r="I232" s="41"/>
      <c r="J232" s="41"/>
      <c r="K232" s="20"/>
      <c r="L232" s="42"/>
      <c r="M232" s="57"/>
      <c r="N232" s="42"/>
      <c r="O232" s="43"/>
      <c r="P232" s="42"/>
      <c r="Q232" s="42"/>
      <c r="R232" s="20"/>
      <c r="S232" s="20"/>
      <c r="T232" s="20"/>
      <c r="U232" s="20"/>
      <c r="V232" s="20"/>
      <c r="W232" s="20"/>
      <c r="X232" s="20"/>
      <c r="Y232" s="20"/>
      <c r="Z232" s="20"/>
      <c r="AA232" s="41"/>
      <c r="AB232" s="41"/>
      <c r="AC232" s="41"/>
      <c r="AD232" s="41"/>
      <c r="AE232" s="41"/>
      <c r="AF232" s="24">
        <f t="shared" si="24"/>
        <v>0</v>
      </c>
      <c r="AG232" s="2" t="str">
        <f t="shared" ca="1" si="25"/>
        <v/>
      </c>
      <c r="AH232" s="28">
        <f t="shared" ca="1" si="26"/>
        <v>0</v>
      </c>
      <c r="AI232" s="28">
        <f t="shared" ca="1" si="27"/>
        <v>0</v>
      </c>
      <c r="AJ232" s="31">
        <f t="shared" ca="1" si="28"/>
        <v>0</v>
      </c>
      <c r="AK232" s="28">
        <f t="shared" si="29"/>
        <v>0</v>
      </c>
      <c r="AL232" s="28">
        <f t="shared" si="30"/>
        <v>0</v>
      </c>
      <c r="AM232" s="34">
        <f t="shared" si="31"/>
        <v>0</v>
      </c>
      <c r="AN232" s="41"/>
      <c r="AO232" s="41"/>
      <c r="AP232" s="46"/>
    </row>
    <row r="233" spans="1:42" x14ac:dyDescent="0.25">
      <c r="A233" s="2">
        <v>232</v>
      </c>
      <c r="B233" s="41"/>
      <c r="C233" s="53"/>
      <c r="D233" s="54"/>
      <c r="E233" s="41"/>
      <c r="F233" s="41"/>
      <c r="G233" s="41"/>
      <c r="H233" s="41"/>
      <c r="I233" s="41"/>
      <c r="J233" s="41"/>
      <c r="K233" s="20"/>
      <c r="L233" s="42"/>
      <c r="M233" s="57"/>
      <c r="N233" s="42"/>
      <c r="O233" s="43"/>
      <c r="P233" s="42"/>
      <c r="Q233" s="42"/>
      <c r="R233" s="20"/>
      <c r="S233" s="20"/>
      <c r="T233" s="20"/>
      <c r="U233" s="20"/>
      <c r="V233" s="20"/>
      <c r="W233" s="20"/>
      <c r="X233" s="20"/>
      <c r="Y233" s="20"/>
      <c r="Z233" s="20"/>
      <c r="AA233" s="41"/>
      <c r="AB233" s="41"/>
      <c r="AC233" s="41"/>
      <c r="AD233" s="41"/>
      <c r="AE233" s="41"/>
      <c r="AF233" s="24">
        <f t="shared" si="24"/>
        <v>0</v>
      </c>
      <c r="AG233" s="2" t="str">
        <f t="shared" ca="1" si="25"/>
        <v/>
      </c>
      <c r="AH233" s="28">
        <f t="shared" ca="1" si="26"/>
        <v>0</v>
      </c>
      <c r="AI233" s="28">
        <f t="shared" ca="1" si="27"/>
        <v>0</v>
      </c>
      <c r="AJ233" s="31">
        <f t="shared" ca="1" si="28"/>
        <v>0</v>
      </c>
      <c r="AK233" s="28">
        <f t="shared" si="29"/>
        <v>0</v>
      </c>
      <c r="AL233" s="28">
        <f t="shared" si="30"/>
        <v>0</v>
      </c>
      <c r="AM233" s="34">
        <f t="shared" si="31"/>
        <v>0</v>
      </c>
      <c r="AN233" s="41"/>
      <c r="AO233" s="41"/>
      <c r="AP233" s="46"/>
    </row>
    <row r="234" spans="1:42" x14ac:dyDescent="0.25">
      <c r="A234" s="2">
        <v>233</v>
      </c>
      <c r="B234" s="41"/>
      <c r="C234" s="53"/>
      <c r="D234" s="54"/>
      <c r="E234" s="41"/>
      <c r="F234" s="41"/>
      <c r="G234" s="41"/>
      <c r="H234" s="41"/>
      <c r="I234" s="41"/>
      <c r="J234" s="41"/>
      <c r="K234" s="20"/>
      <c r="L234" s="42"/>
      <c r="M234" s="57"/>
      <c r="N234" s="42"/>
      <c r="O234" s="43"/>
      <c r="P234" s="42"/>
      <c r="Q234" s="42"/>
      <c r="R234" s="20"/>
      <c r="S234" s="20"/>
      <c r="T234" s="20"/>
      <c r="U234" s="20"/>
      <c r="V234" s="20"/>
      <c r="W234" s="20"/>
      <c r="X234" s="20"/>
      <c r="Y234" s="20"/>
      <c r="Z234" s="20"/>
      <c r="AA234" s="41"/>
      <c r="AB234" s="41"/>
      <c r="AC234" s="41"/>
      <c r="AD234" s="41"/>
      <c r="AE234" s="41"/>
      <c r="AF234" s="24">
        <f t="shared" si="24"/>
        <v>0</v>
      </c>
      <c r="AG234" s="2" t="str">
        <f t="shared" ca="1" si="25"/>
        <v/>
      </c>
      <c r="AH234" s="28">
        <f t="shared" ca="1" si="26"/>
        <v>0</v>
      </c>
      <c r="AI234" s="28">
        <f t="shared" ca="1" si="27"/>
        <v>0</v>
      </c>
      <c r="AJ234" s="31">
        <f t="shared" ca="1" si="28"/>
        <v>0</v>
      </c>
      <c r="AK234" s="28">
        <f t="shared" si="29"/>
        <v>0</v>
      </c>
      <c r="AL234" s="28">
        <f t="shared" si="30"/>
        <v>0</v>
      </c>
      <c r="AM234" s="34">
        <f t="shared" si="31"/>
        <v>0</v>
      </c>
      <c r="AN234" s="41"/>
      <c r="AO234" s="41"/>
      <c r="AP234" s="46"/>
    </row>
    <row r="235" spans="1:42" x14ac:dyDescent="0.25">
      <c r="A235" s="2">
        <v>234</v>
      </c>
      <c r="B235" s="41"/>
      <c r="C235" s="53"/>
      <c r="D235" s="54"/>
      <c r="E235" s="41"/>
      <c r="F235" s="41"/>
      <c r="G235" s="41"/>
      <c r="H235" s="41"/>
      <c r="I235" s="41"/>
      <c r="J235" s="41"/>
      <c r="K235" s="20"/>
      <c r="L235" s="42"/>
      <c r="M235" s="57"/>
      <c r="N235" s="42"/>
      <c r="O235" s="43"/>
      <c r="P235" s="42"/>
      <c r="Q235" s="42"/>
      <c r="R235" s="20"/>
      <c r="S235" s="20"/>
      <c r="T235" s="20"/>
      <c r="U235" s="20"/>
      <c r="V235" s="20"/>
      <c r="W235" s="20"/>
      <c r="X235" s="20"/>
      <c r="Y235" s="20"/>
      <c r="Z235" s="20"/>
      <c r="AA235" s="41"/>
      <c r="AB235" s="41"/>
      <c r="AC235" s="41"/>
      <c r="AD235" s="41"/>
      <c r="AE235" s="41"/>
      <c r="AF235" s="24">
        <f t="shared" si="24"/>
        <v>0</v>
      </c>
      <c r="AG235" s="2" t="str">
        <f t="shared" ca="1" si="25"/>
        <v/>
      </c>
      <c r="AH235" s="28">
        <f t="shared" ca="1" si="26"/>
        <v>0</v>
      </c>
      <c r="AI235" s="28">
        <f t="shared" ca="1" si="27"/>
        <v>0</v>
      </c>
      <c r="AJ235" s="31">
        <f t="shared" ca="1" si="28"/>
        <v>0</v>
      </c>
      <c r="AK235" s="28">
        <f t="shared" si="29"/>
        <v>0</v>
      </c>
      <c r="AL235" s="28">
        <f t="shared" si="30"/>
        <v>0</v>
      </c>
      <c r="AM235" s="34">
        <f t="shared" si="31"/>
        <v>0</v>
      </c>
      <c r="AN235" s="41"/>
      <c r="AO235" s="41"/>
      <c r="AP235" s="46"/>
    </row>
    <row r="236" spans="1:42" x14ac:dyDescent="0.25">
      <c r="A236" s="2">
        <v>235</v>
      </c>
      <c r="B236" s="41"/>
      <c r="C236" s="53"/>
      <c r="D236" s="54"/>
      <c r="E236" s="41"/>
      <c r="F236" s="41"/>
      <c r="G236" s="41"/>
      <c r="H236" s="41"/>
      <c r="I236" s="41"/>
      <c r="J236" s="41"/>
      <c r="K236" s="20"/>
      <c r="L236" s="42"/>
      <c r="M236" s="57"/>
      <c r="N236" s="42"/>
      <c r="O236" s="43"/>
      <c r="P236" s="42"/>
      <c r="Q236" s="42"/>
      <c r="R236" s="20"/>
      <c r="S236" s="20"/>
      <c r="T236" s="20"/>
      <c r="U236" s="20"/>
      <c r="V236" s="20"/>
      <c r="W236" s="20"/>
      <c r="X236" s="20"/>
      <c r="Y236" s="20"/>
      <c r="Z236" s="20"/>
      <c r="AA236" s="41"/>
      <c r="AB236" s="41"/>
      <c r="AC236" s="41"/>
      <c r="AD236" s="41"/>
      <c r="AE236" s="41"/>
      <c r="AF236" s="24">
        <f t="shared" si="24"/>
        <v>0</v>
      </c>
      <c r="AG236" s="2" t="str">
        <f t="shared" ca="1" si="25"/>
        <v/>
      </c>
      <c r="AH236" s="28">
        <f t="shared" ca="1" si="26"/>
        <v>0</v>
      </c>
      <c r="AI236" s="28">
        <f t="shared" ca="1" si="27"/>
        <v>0</v>
      </c>
      <c r="AJ236" s="31">
        <f t="shared" ca="1" si="28"/>
        <v>0</v>
      </c>
      <c r="AK236" s="28">
        <f t="shared" si="29"/>
        <v>0</v>
      </c>
      <c r="AL236" s="28">
        <f t="shared" si="30"/>
        <v>0</v>
      </c>
      <c r="AM236" s="34">
        <f t="shared" si="31"/>
        <v>0</v>
      </c>
      <c r="AN236" s="41"/>
      <c r="AO236" s="41"/>
      <c r="AP236" s="46"/>
    </row>
    <row r="237" spans="1:42" x14ac:dyDescent="0.25">
      <c r="A237" s="2">
        <v>236</v>
      </c>
      <c r="B237" s="41"/>
      <c r="C237" s="53"/>
      <c r="D237" s="54"/>
      <c r="E237" s="41"/>
      <c r="F237" s="41"/>
      <c r="G237" s="41"/>
      <c r="H237" s="41"/>
      <c r="I237" s="41"/>
      <c r="J237" s="41"/>
      <c r="K237" s="20"/>
      <c r="L237" s="42"/>
      <c r="M237" s="57"/>
      <c r="N237" s="42"/>
      <c r="O237" s="43"/>
      <c r="P237" s="42"/>
      <c r="Q237" s="42"/>
      <c r="R237" s="20"/>
      <c r="S237" s="20"/>
      <c r="T237" s="20"/>
      <c r="U237" s="20"/>
      <c r="V237" s="20"/>
      <c r="W237" s="20"/>
      <c r="X237" s="20"/>
      <c r="Y237" s="20"/>
      <c r="Z237" s="20"/>
      <c r="AA237" s="41"/>
      <c r="AB237" s="41"/>
      <c r="AC237" s="41"/>
      <c r="AD237" s="41"/>
      <c r="AE237" s="41"/>
      <c r="AF237" s="24">
        <f t="shared" si="24"/>
        <v>0</v>
      </c>
      <c r="AG237" s="2" t="str">
        <f t="shared" ca="1" si="25"/>
        <v/>
      </c>
      <c r="AH237" s="28">
        <f t="shared" ca="1" si="26"/>
        <v>0</v>
      </c>
      <c r="AI237" s="28">
        <f t="shared" ca="1" si="27"/>
        <v>0</v>
      </c>
      <c r="AJ237" s="31">
        <f t="shared" ca="1" si="28"/>
        <v>0</v>
      </c>
      <c r="AK237" s="28">
        <f t="shared" si="29"/>
        <v>0</v>
      </c>
      <c r="AL237" s="28">
        <f t="shared" si="30"/>
        <v>0</v>
      </c>
      <c r="AM237" s="34">
        <f t="shared" si="31"/>
        <v>0</v>
      </c>
      <c r="AN237" s="41"/>
      <c r="AO237" s="41"/>
      <c r="AP237" s="46"/>
    </row>
    <row r="238" spans="1:42" x14ac:dyDescent="0.25">
      <c r="A238" s="2">
        <v>237</v>
      </c>
      <c r="B238" s="41"/>
      <c r="C238" s="53"/>
      <c r="D238" s="54"/>
      <c r="E238" s="41"/>
      <c r="F238" s="41"/>
      <c r="G238" s="41"/>
      <c r="H238" s="41"/>
      <c r="I238" s="41"/>
      <c r="J238" s="41"/>
      <c r="K238" s="20"/>
      <c r="L238" s="42"/>
      <c r="M238" s="57"/>
      <c r="N238" s="42"/>
      <c r="O238" s="43"/>
      <c r="P238" s="42"/>
      <c r="Q238" s="42"/>
      <c r="R238" s="20"/>
      <c r="S238" s="20"/>
      <c r="T238" s="20"/>
      <c r="U238" s="20"/>
      <c r="V238" s="20"/>
      <c r="W238" s="20"/>
      <c r="X238" s="20"/>
      <c r="Y238" s="20"/>
      <c r="Z238" s="20"/>
      <c r="AA238" s="41"/>
      <c r="AB238" s="41"/>
      <c r="AC238" s="41"/>
      <c r="AD238" s="41"/>
      <c r="AE238" s="41"/>
      <c r="AF238" s="24">
        <f t="shared" si="24"/>
        <v>0</v>
      </c>
      <c r="AG238" s="2" t="str">
        <f t="shared" ca="1" si="25"/>
        <v/>
      </c>
      <c r="AH238" s="28">
        <f t="shared" ca="1" si="26"/>
        <v>0</v>
      </c>
      <c r="AI238" s="28">
        <f t="shared" ca="1" si="27"/>
        <v>0</v>
      </c>
      <c r="AJ238" s="31">
        <f t="shared" ca="1" si="28"/>
        <v>0</v>
      </c>
      <c r="AK238" s="28">
        <f t="shared" si="29"/>
        <v>0</v>
      </c>
      <c r="AL238" s="28">
        <f t="shared" si="30"/>
        <v>0</v>
      </c>
      <c r="AM238" s="34">
        <f t="shared" si="31"/>
        <v>0</v>
      </c>
      <c r="AN238" s="41"/>
      <c r="AO238" s="41"/>
      <c r="AP238" s="46"/>
    </row>
    <row r="239" spans="1:42" x14ac:dyDescent="0.25">
      <c r="A239" s="2">
        <v>238</v>
      </c>
      <c r="B239" s="41"/>
      <c r="C239" s="53"/>
      <c r="D239" s="54"/>
      <c r="E239" s="41"/>
      <c r="F239" s="41"/>
      <c r="G239" s="41"/>
      <c r="H239" s="41"/>
      <c r="I239" s="41"/>
      <c r="J239" s="41"/>
      <c r="K239" s="20"/>
      <c r="L239" s="42"/>
      <c r="M239" s="57"/>
      <c r="N239" s="42"/>
      <c r="O239" s="43"/>
      <c r="P239" s="42"/>
      <c r="Q239" s="42"/>
      <c r="R239" s="20"/>
      <c r="S239" s="20"/>
      <c r="T239" s="20"/>
      <c r="U239" s="20"/>
      <c r="V239" s="20"/>
      <c r="W239" s="20"/>
      <c r="X239" s="20"/>
      <c r="Y239" s="20"/>
      <c r="Z239" s="20"/>
      <c r="AA239" s="41"/>
      <c r="AB239" s="41"/>
      <c r="AC239" s="41"/>
      <c r="AD239" s="41"/>
      <c r="AE239" s="41"/>
      <c r="AF239" s="24">
        <f t="shared" si="24"/>
        <v>0</v>
      </c>
      <c r="AG239" s="2" t="str">
        <f t="shared" ca="1" si="25"/>
        <v/>
      </c>
      <c r="AH239" s="28">
        <f t="shared" ca="1" si="26"/>
        <v>0</v>
      </c>
      <c r="AI239" s="28">
        <f t="shared" ca="1" si="27"/>
        <v>0</v>
      </c>
      <c r="AJ239" s="31">
        <f t="shared" ca="1" si="28"/>
        <v>0</v>
      </c>
      <c r="AK239" s="28">
        <f t="shared" si="29"/>
        <v>0</v>
      </c>
      <c r="AL239" s="28">
        <f t="shared" si="30"/>
        <v>0</v>
      </c>
      <c r="AM239" s="34">
        <f t="shared" si="31"/>
        <v>0</v>
      </c>
      <c r="AN239" s="41"/>
      <c r="AO239" s="41"/>
      <c r="AP239" s="46"/>
    </row>
    <row r="240" spans="1:42" x14ac:dyDescent="0.25">
      <c r="A240" s="2">
        <v>239</v>
      </c>
      <c r="B240" s="41"/>
      <c r="C240" s="53"/>
      <c r="D240" s="54"/>
      <c r="E240" s="41"/>
      <c r="F240" s="41"/>
      <c r="G240" s="41"/>
      <c r="H240" s="41"/>
      <c r="I240" s="41"/>
      <c r="J240" s="41"/>
      <c r="K240" s="20"/>
      <c r="L240" s="42"/>
      <c r="M240" s="57"/>
      <c r="N240" s="42"/>
      <c r="O240" s="43"/>
      <c r="P240" s="42"/>
      <c r="Q240" s="42"/>
      <c r="R240" s="20"/>
      <c r="S240" s="20"/>
      <c r="T240" s="20"/>
      <c r="U240" s="20"/>
      <c r="V240" s="20"/>
      <c r="W240" s="20"/>
      <c r="X240" s="20"/>
      <c r="Y240" s="20"/>
      <c r="Z240" s="20"/>
      <c r="AA240" s="41"/>
      <c r="AB240" s="41"/>
      <c r="AC240" s="41"/>
      <c r="AD240" s="41"/>
      <c r="AE240" s="41"/>
      <c r="AF240" s="24">
        <f t="shared" si="24"/>
        <v>0</v>
      </c>
      <c r="AG240" s="2" t="str">
        <f t="shared" ca="1" si="25"/>
        <v/>
      </c>
      <c r="AH240" s="28">
        <f t="shared" ca="1" si="26"/>
        <v>0</v>
      </c>
      <c r="AI240" s="28">
        <f t="shared" ca="1" si="27"/>
        <v>0</v>
      </c>
      <c r="AJ240" s="31">
        <f t="shared" ca="1" si="28"/>
        <v>0</v>
      </c>
      <c r="AK240" s="28">
        <f t="shared" si="29"/>
        <v>0</v>
      </c>
      <c r="AL240" s="28">
        <f t="shared" si="30"/>
        <v>0</v>
      </c>
      <c r="AM240" s="34">
        <f t="shared" si="31"/>
        <v>0</v>
      </c>
      <c r="AN240" s="41"/>
      <c r="AO240" s="41"/>
      <c r="AP240" s="46"/>
    </row>
    <row r="241" spans="1:42" x14ac:dyDescent="0.25">
      <c r="A241" s="2">
        <v>240</v>
      </c>
      <c r="B241" s="41"/>
      <c r="C241" s="53"/>
      <c r="D241" s="54"/>
      <c r="E241" s="41"/>
      <c r="F241" s="41"/>
      <c r="G241" s="41"/>
      <c r="H241" s="41"/>
      <c r="I241" s="41"/>
      <c r="J241" s="41"/>
      <c r="K241" s="20"/>
      <c r="L241" s="42"/>
      <c r="M241" s="57"/>
      <c r="N241" s="42"/>
      <c r="O241" s="43"/>
      <c r="P241" s="42"/>
      <c r="Q241" s="42"/>
      <c r="R241" s="20"/>
      <c r="S241" s="20"/>
      <c r="T241" s="20"/>
      <c r="U241" s="20"/>
      <c r="V241" s="20"/>
      <c r="W241" s="20"/>
      <c r="X241" s="20"/>
      <c r="Y241" s="20"/>
      <c r="Z241" s="20"/>
      <c r="AA241" s="41"/>
      <c r="AB241" s="41"/>
      <c r="AC241" s="41"/>
      <c r="AD241" s="41"/>
      <c r="AE241" s="41"/>
      <c r="AF241" s="24">
        <f t="shared" si="24"/>
        <v>0</v>
      </c>
      <c r="AG241" s="2" t="str">
        <f t="shared" ca="1" si="25"/>
        <v/>
      </c>
      <c r="AH241" s="28">
        <f t="shared" ca="1" si="26"/>
        <v>0</v>
      </c>
      <c r="AI241" s="28">
        <f t="shared" ca="1" si="27"/>
        <v>0</v>
      </c>
      <c r="AJ241" s="31">
        <f t="shared" ca="1" si="28"/>
        <v>0</v>
      </c>
      <c r="AK241" s="28">
        <f t="shared" si="29"/>
        <v>0</v>
      </c>
      <c r="AL241" s="28">
        <f t="shared" si="30"/>
        <v>0</v>
      </c>
      <c r="AM241" s="34">
        <f t="shared" si="31"/>
        <v>0</v>
      </c>
      <c r="AN241" s="41"/>
      <c r="AO241" s="41"/>
      <c r="AP241" s="46"/>
    </row>
    <row r="242" spans="1:42" x14ac:dyDescent="0.25">
      <c r="A242" s="2">
        <v>241</v>
      </c>
      <c r="B242" s="41"/>
      <c r="C242" s="53"/>
      <c r="D242" s="54"/>
      <c r="E242" s="41"/>
      <c r="F242" s="41"/>
      <c r="G242" s="41"/>
      <c r="H242" s="41"/>
      <c r="I242" s="41"/>
      <c r="J242" s="41"/>
      <c r="K242" s="20"/>
      <c r="L242" s="42"/>
      <c r="M242" s="57"/>
      <c r="N242" s="42"/>
      <c r="O242" s="43"/>
      <c r="P242" s="42"/>
      <c r="Q242" s="42"/>
      <c r="R242" s="20"/>
      <c r="S242" s="20"/>
      <c r="T242" s="20"/>
      <c r="U242" s="20"/>
      <c r="V242" s="20"/>
      <c r="W242" s="20"/>
      <c r="X242" s="20"/>
      <c r="Y242" s="20"/>
      <c r="Z242" s="20"/>
      <c r="AA242" s="41"/>
      <c r="AB242" s="41"/>
      <c r="AC242" s="41"/>
      <c r="AD242" s="41"/>
      <c r="AE242" s="41"/>
      <c r="AF242" s="24">
        <f t="shared" si="24"/>
        <v>0</v>
      </c>
      <c r="AG242" s="2" t="str">
        <f t="shared" ca="1" si="25"/>
        <v/>
      </c>
      <c r="AH242" s="28">
        <f t="shared" ca="1" si="26"/>
        <v>0</v>
      </c>
      <c r="AI242" s="28">
        <f t="shared" ca="1" si="27"/>
        <v>0</v>
      </c>
      <c r="AJ242" s="31">
        <f t="shared" ca="1" si="28"/>
        <v>0</v>
      </c>
      <c r="AK242" s="28">
        <f t="shared" si="29"/>
        <v>0</v>
      </c>
      <c r="AL242" s="28">
        <f t="shared" si="30"/>
        <v>0</v>
      </c>
      <c r="AM242" s="34">
        <f t="shared" si="31"/>
        <v>0</v>
      </c>
      <c r="AN242" s="41"/>
      <c r="AO242" s="41"/>
      <c r="AP242" s="46"/>
    </row>
    <row r="243" spans="1:42" x14ac:dyDescent="0.25">
      <c r="A243" s="2">
        <v>242</v>
      </c>
      <c r="B243" s="41"/>
      <c r="C243" s="53"/>
      <c r="D243" s="54"/>
      <c r="E243" s="41"/>
      <c r="F243" s="41"/>
      <c r="G243" s="41"/>
      <c r="H243" s="41"/>
      <c r="I243" s="41"/>
      <c r="J243" s="41"/>
      <c r="K243" s="20"/>
      <c r="L243" s="42"/>
      <c r="M243" s="57"/>
      <c r="N243" s="42"/>
      <c r="O243" s="43"/>
      <c r="P243" s="42"/>
      <c r="Q243" s="42"/>
      <c r="R243" s="20"/>
      <c r="S243" s="20"/>
      <c r="T243" s="20"/>
      <c r="U243" s="20"/>
      <c r="V243" s="20"/>
      <c r="W243" s="20"/>
      <c r="X243" s="20"/>
      <c r="Y243" s="20"/>
      <c r="Z243" s="20"/>
      <c r="AA243" s="41"/>
      <c r="AB243" s="41"/>
      <c r="AC243" s="41"/>
      <c r="AD243" s="41"/>
      <c r="AE243" s="41"/>
      <c r="AF243" s="24">
        <f t="shared" si="24"/>
        <v>0</v>
      </c>
      <c r="AG243" s="2" t="str">
        <f t="shared" ca="1" si="25"/>
        <v/>
      </c>
      <c r="AH243" s="28">
        <f t="shared" ca="1" si="26"/>
        <v>0</v>
      </c>
      <c r="AI243" s="28">
        <f t="shared" ca="1" si="27"/>
        <v>0</v>
      </c>
      <c r="AJ243" s="31">
        <f t="shared" ca="1" si="28"/>
        <v>0</v>
      </c>
      <c r="AK243" s="28">
        <f t="shared" si="29"/>
        <v>0</v>
      </c>
      <c r="AL243" s="28">
        <f t="shared" si="30"/>
        <v>0</v>
      </c>
      <c r="AM243" s="34">
        <f t="shared" si="31"/>
        <v>0</v>
      </c>
      <c r="AN243" s="41"/>
      <c r="AO243" s="41"/>
      <c r="AP243" s="46"/>
    </row>
    <row r="244" spans="1:42" x14ac:dyDescent="0.25">
      <c r="A244" s="2">
        <v>243</v>
      </c>
      <c r="B244" s="41"/>
      <c r="C244" s="53"/>
      <c r="D244" s="54"/>
      <c r="E244" s="41"/>
      <c r="F244" s="41"/>
      <c r="G244" s="41"/>
      <c r="H244" s="41"/>
      <c r="I244" s="41"/>
      <c r="J244" s="41"/>
      <c r="K244" s="20"/>
      <c r="L244" s="42"/>
      <c r="M244" s="57"/>
      <c r="N244" s="42"/>
      <c r="O244" s="43"/>
      <c r="P244" s="42"/>
      <c r="Q244" s="42"/>
      <c r="R244" s="20"/>
      <c r="S244" s="20"/>
      <c r="T244" s="20"/>
      <c r="U244" s="20"/>
      <c r="V244" s="20"/>
      <c r="W244" s="20"/>
      <c r="X244" s="20"/>
      <c r="Y244" s="20"/>
      <c r="Z244" s="20"/>
      <c r="AA244" s="41"/>
      <c r="AB244" s="41"/>
      <c r="AC244" s="41"/>
      <c r="AD244" s="41"/>
      <c r="AE244" s="41"/>
      <c r="AF244" s="24">
        <f t="shared" si="24"/>
        <v>0</v>
      </c>
      <c r="AG244" s="2" t="str">
        <f t="shared" ca="1" si="25"/>
        <v/>
      </c>
      <c r="AH244" s="28">
        <f t="shared" ca="1" si="26"/>
        <v>0</v>
      </c>
      <c r="AI244" s="28">
        <f t="shared" ca="1" si="27"/>
        <v>0</v>
      </c>
      <c r="AJ244" s="31">
        <f t="shared" ca="1" si="28"/>
        <v>0</v>
      </c>
      <c r="AK244" s="28">
        <f t="shared" si="29"/>
        <v>0</v>
      </c>
      <c r="AL244" s="28">
        <f t="shared" si="30"/>
        <v>0</v>
      </c>
      <c r="AM244" s="34">
        <f t="shared" si="31"/>
        <v>0</v>
      </c>
      <c r="AN244" s="41"/>
      <c r="AO244" s="41"/>
      <c r="AP244" s="46"/>
    </row>
    <row r="245" spans="1:42" x14ac:dyDescent="0.25">
      <c r="A245" s="2">
        <v>244</v>
      </c>
      <c r="B245" s="41"/>
      <c r="C245" s="53"/>
      <c r="D245" s="54"/>
      <c r="E245" s="41"/>
      <c r="F245" s="41"/>
      <c r="G245" s="41"/>
      <c r="H245" s="41"/>
      <c r="I245" s="41"/>
      <c r="J245" s="41"/>
      <c r="K245" s="20"/>
      <c r="L245" s="42"/>
      <c r="M245" s="57"/>
      <c r="N245" s="42"/>
      <c r="O245" s="43"/>
      <c r="P245" s="42"/>
      <c r="Q245" s="42"/>
      <c r="R245" s="20"/>
      <c r="S245" s="20"/>
      <c r="T245" s="20"/>
      <c r="U245" s="20"/>
      <c r="V245" s="20"/>
      <c r="W245" s="20"/>
      <c r="X245" s="20"/>
      <c r="Y245" s="20"/>
      <c r="Z245" s="20"/>
      <c r="AA245" s="41"/>
      <c r="AB245" s="41"/>
      <c r="AC245" s="41"/>
      <c r="AD245" s="41"/>
      <c r="AE245" s="41"/>
      <c r="AF245" s="24">
        <f t="shared" si="24"/>
        <v>0</v>
      </c>
      <c r="AG245" s="2" t="str">
        <f t="shared" ca="1" si="25"/>
        <v/>
      </c>
      <c r="AH245" s="28">
        <f t="shared" ca="1" si="26"/>
        <v>0</v>
      </c>
      <c r="AI245" s="28">
        <f t="shared" ca="1" si="27"/>
        <v>0</v>
      </c>
      <c r="AJ245" s="31">
        <f t="shared" ca="1" si="28"/>
        <v>0</v>
      </c>
      <c r="AK245" s="28">
        <f t="shared" si="29"/>
        <v>0</v>
      </c>
      <c r="AL245" s="28">
        <f t="shared" si="30"/>
        <v>0</v>
      </c>
      <c r="AM245" s="34">
        <f t="shared" si="31"/>
        <v>0</v>
      </c>
      <c r="AN245" s="41"/>
      <c r="AO245" s="41"/>
      <c r="AP245" s="46"/>
    </row>
    <row r="246" spans="1:42" x14ac:dyDescent="0.25">
      <c r="A246" s="2">
        <v>245</v>
      </c>
      <c r="B246" s="41"/>
      <c r="C246" s="53"/>
      <c r="D246" s="54"/>
      <c r="E246" s="41"/>
      <c r="F246" s="41"/>
      <c r="G246" s="41"/>
      <c r="H246" s="41"/>
      <c r="I246" s="41"/>
      <c r="J246" s="41"/>
      <c r="K246" s="20"/>
      <c r="L246" s="42"/>
      <c r="M246" s="57"/>
      <c r="N246" s="42"/>
      <c r="O246" s="43"/>
      <c r="P246" s="42"/>
      <c r="Q246" s="42"/>
      <c r="R246" s="20"/>
      <c r="S246" s="20"/>
      <c r="T246" s="20"/>
      <c r="U246" s="20"/>
      <c r="V246" s="20"/>
      <c r="W246" s="20"/>
      <c r="X246" s="20"/>
      <c r="Y246" s="20"/>
      <c r="Z246" s="20"/>
      <c r="AA246" s="41"/>
      <c r="AB246" s="41"/>
      <c r="AC246" s="41"/>
      <c r="AD246" s="41"/>
      <c r="AE246" s="41"/>
      <c r="AF246" s="24">
        <f t="shared" si="24"/>
        <v>0</v>
      </c>
      <c r="AG246" s="2" t="str">
        <f t="shared" ca="1" si="25"/>
        <v/>
      </c>
      <c r="AH246" s="28">
        <f t="shared" ca="1" si="26"/>
        <v>0</v>
      </c>
      <c r="AI246" s="28">
        <f t="shared" ca="1" si="27"/>
        <v>0</v>
      </c>
      <c r="AJ246" s="31">
        <f t="shared" ca="1" si="28"/>
        <v>0</v>
      </c>
      <c r="AK246" s="28">
        <f t="shared" si="29"/>
        <v>0</v>
      </c>
      <c r="AL246" s="28">
        <f t="shared" si="30"/>
        <v>0</v>
      </c>
      <c r="AM246" s="34">
        <f t="shared" si="31"/>
        <v>0</v>
      </c>
      <c r="AN246" s="41"/>
      <c r="AO246" s="41"/>
      <c r="AP246" s="46"/>
    </row>
    <row r="247" spans="1:42" x14ac:dyDescent="0.25">
      <c r="A247" s="2">
        <v>246</v>
      </c>
      <c r="B247" s="41"/>
      <c r="C247" s="53"/>
      <c r="D247" s="54"/>
      <c r="E247" s="41"/>
      <c r="F247" s="41"/>
      <c r="G247" s="41"/>
      <c r="H247" s="41"/>
      <c r="I247" s="41"/>
      <c r="J247" s="41"/>
      <c r="K247" s="20"/>
      <c r="L247" s="42"/>
      <c r="M247" s="57"/>
      <c r="N247" s="42"/>
      <c r="O247" s="43"/>
      <c r="P247" s="42"/>
      <c r="Q247" s="42"/>
      <c r="R247" s="20"/>
      <c r="S247" s="20"/>
      <c r="T247" s="20"/>
      <c r="U247" s="20"/>
      <c r="V247" s="20"/>
      <c r="W247" s="20"/>
      <c r="X247" s="20"/>
      <c r="Y247" s="20"/>
      <c r="Z247" s="20"/>
      <c r="AA247" s="41"/>
      <c r="AB247" s="41"/>
      <c r="AC247" s="41"/>
      <c r="AD247" s="41"/>
      <c r="AE247" s="41"/>
      <c r="AF247" s="24">
        <f t="shared" si="24"/>
        <v>0</v>
      </c>
      <c r="AG247" s="2" t="str">
        <f t="shared" ca="1" si="25"/>
        <v/>
      </c>
      <c r="AH247" s="28">
        <f t="shared" ca="1" si="26"/>
        <v>0</v>
      </c>
      <c r="AI247" s="28">
        <f t="shared" ca="1" si="27"/>
        <v>0</v>
      </c>
      <c r="AJ247" s="31">
        <f t="shared" ca="1" si="28"/>
        <v>0</v>
      </c>
      <c r="AK247" s="28">
        <f t="shared" si="29"/>
        <v>0</v>
      </c>
      <c r="AL247" s="28">
        <f t="shared" si="30"/>
        <v>0</v>
      </c>
      <c r="AM247" s="34">
        <f t="shared" si="31"/>
        <v>0</v>
      </c>
      <c r="AN247" s="41"/>
      <c r="AO247" s="41"/>
      <c r="AP247" s="46"/>
    </row>
    <row r="248" spans="1:42" x14ac:dyDescent="0.25">
      <c r="A248" s="2">
        <v>247</v>
      </c>
      <c r="B248" s="41"/>
      <c r="C248" s="53"/>
      <c r="D248" s="54"/>
      <c r="E248" s="41"/>
      <c r="F248" s="41"/>
      <c r="G248" s="41"/>
      <c r="H248" s="41"/>
      <c r="I248" s="41"/>
      <c r="J248" s="41"/>
      <c r="K248" s="20"/>
      <c r="L248" s="42"/>
      <c r="M248" s="57"/>
      <c r="N248" s="42"/>
      <c r="O248" s="43"/>
      <c r="P248" s="42"/>
      <c r="Q248" s="42"/>
      <c r="R248" s="20"/>
      <c r="S248" s="20"/>
      <c r="T248" s="20"/>
      <c r="U248" s="20"/>
      <c r="V248" s="20"/>
      <c r="W248" s="20"/>
      <c r="X248" s="20"/>
      <c r="Y248" s="20"/>
      <c r="Z248" s="20"/>
      <c r="AA248" s="41"/>
      <c r="AB248" s="41"/>
      <c r="AC248" s="41"/>
      <c r="AD248" s="41"/>
      <c r="AE248" s="41"/>
      <c r="AF248" s="24">
        <f t="shared" si="24"/>
        <v>0</v>
      </c>
      <c r="AG248" s="2" t="str">
        <f t="shared" ca="1" si="25"/>
        <v/>
      </c>
      <c r="AH248" s="28">
        <f t="shared" ca="1" si="26"/>
        <v>0</v>
      </c>
      <c r="AI248" s="28">
        <f t="shared" ca="1" si="27"/>
        <v>0</v>
      </c>
      <c r="AJ248" s="31">
        <f t="shared" ca="1" si="28"/>
        <v>0</v>
      </c>
      <c r="AK248" s="28">
        <f t="shared" si="29"/>
        <v>0</v>
      </c>
      <c r="AL248" s="28">
        <f t="shared" si="30"/>
        <v>0</v>
      </c>
      <c r="AM248" s="34">
        <f t="shared" si="31"/>
        <v>0</v>
      </c>
      <c r="AN248" s="41"/>
      <c r="AO248" s="41"/>
      <c r="AP248" s="46"/>
    </row>
    <row r="249" spans="1:42" x14ac:dyDescent="0.25">
      <c r="A249" s="2">
        <v>248</v>
      </c>
      <c r="B249" s="41"/>
      <c r="C249" s="53"/>
      <c r="D249" s="54"/>
      <c r="E249" s="41"/>
      <c r="F249" s="41"/>
      <c r="G249" s="41"/>
      <c r="H249" s="41"/>
      <c r="I249" s="41"/>
      <c r="J249" s="41"/>
      <c r="K249" s="20"/>
      <c r="L249" s="42"/>
      <c r="M249" s="57"/>
      <c r="N249" s="42"/>
      <c r="O249" s="43"/>
      <c r="P249" s="42"/>
      <c r="Q249" s="42"/>
      <c r="R249" s="20"/>
      <c r="S249" s="20"/>
      <c r="T249" s="20"/>
      <c r="U249" s="20"/>
      <c r="V249" s="20"/>
      <c r="W249" s="20"/>
      <c r="X249" s="20"/>
      <c r="Y249" s="20"/>
      <c r="Z249" s="20"/>
      <c r="AA249" s="41"/>
      <c r="AB249" s="41"/>
      <c r="AC249" s="41"/>
      <c r="AD249" s="41"/>
      <c r="AE249" s="41"/>
      <c r="AF249" s="24">
        <f t="shared" si="24"/>
        <v>0</v>
      </c>
      <c r="AG249" s="2" t="str">
        <f t="shared" ca="1" si="25"/>
        <v/>
      </c>
      <c r="AH249" s="28">
        <f t="shared" ca="1" si="26"/>
        <v>0</v>
      </c>
      <c r="AI249" s="28">
        <f t="shared" ca="1" si="27"/>
        <v>0</v>
      </c>
      <c r="AJ249" s="31">
        <f t="shared" ca="1" si="28"/>
        <v>0</v>
      </c>
      <c r="AK249" s="28">
        <f t="shared" si="29"/>
        <v>0</v>
      </c>
      <c r="AL249" s="28">
        <f t="shared" si="30"/>
        <v>0</v>
      </c>
      <c r="AM249" s="34">
        <f t="shared" si="31"/>
        <v>0</v>
      </c>
      <c r="AN249" s="41"/>
      <c r="AO249" s="41"/>
      <c r="AP249" s="46"/>
    </row>
    <row r="250" spans="1:42" x14ac:dyDescent="0.25">
      <c r="A250" s="2">
        <v>249</v>
      </c>
      <c r="B250" s="41"/>
      <c r="C250" s="53"/>
      <c r="D250" s="54"/>
      <c r="E250" s="41"/>
      <c r="F250" s="41"/>
      <c r="G250" s="41"/>
      <c r="H250" s="41"/>
      <c r="I250" s="41"/>
      <c r="J250" s="41"/>
      <c r="K250" s="20"/>
      <c r="L250" s="42"/>
      <c r="M250" s="57"/>
      <c r="N250" s="42"/>
      <c r="O250" s="43"/>
      <c r="P250" s="42"/>
      <c r="Q250" s="42"/>
      <c r="R250" s="20"/>
      <c r="S250" s="20"/>
      <c r="T250" s="20"/>
      <c r="U250" s="20"/>
      <c r="V250" s="20"/>
      <c r="W250" s="20"/>
      <c r="X250" s="20"/>
      <c r="Y250" s="20"/>
      <c r="Z250" s="20"/>
      <c r="AA250" s="41"/>
      <c r="AB250" s="41"/>
      <c r="AC250" s="41"/>
      <c r="AD250" s="41"/>
      <c r="AE250" s="41"/>
      <c r="AF250" s="24">
        <f t="shared" si="24"/>
        <v>0</v>
      </c>
      <c r="AG250" s="2" t="str">
        <f t="shared" ca="1" si="25"/>
        <v/>
      </c>
      <c r="AH250" s="28">
        <f t="shared" ca="1" si="26"/>
        <v>0</v>
      </c>
      <c r="AI250" s="28">
        <f t="shared" ca="1" si="27"/>
        <v>0</v>
      </c>
      <c r="AJ250" s="31">
        <f t="shared" ca="1" si="28"/>
        <v>0</v>
      </c>
      <c r="AK250" s="28">
        <f t="shared" si="29"/>
        <v>0</v>
      </c>
      <c r="AL250" s="28">
        <f t="shared" si="30"/>
        <v>0</v>
      </c>
      <c r="AM250" s="34">
        <f t="shared" si="31"/>
        <v>0</v>
      </c>
      <c r="AN250" s="41"/>
      <c r="AO250" s="41"/>
      <c r="AP250" s="46"/>
    </row>
    <row r="251" spans="1:42" x14ac:dyDescent="0.25">
      <c r="A251" s="2">
        <v>250</v>
      </c>
      <c r="B251" s="41"/>
      <c r="C251" s="53"/>
      <c r="D251" s="54"/>
      <c r="E251" s="41"/>
      <c r="F251" s="41"/>
      <c r="G251" s="41"/>
      <c r="H251" s="41"/>
      <c r="I251" s="41"/>
      <c r="J251" s="41"/>
      <c r="K251" s="20"/>
      <c r="L251" s="42"/>
      <c r="M251" s="57"/>
      <c r="N251" s="42"/>
      <c r="O251" s="43"/>
      <c r="P251" s="42"/>
      <c r="Q251" s="42"/>
      <c r="R251" s="20"/>
      <c r="S251" s="20"/>
      <c r="T251" s="20"/>
      <c r="U251" s="20"/>
      <c r="V251" s="20"/>
      <c r="W251" s="20"/>
      <c r="X251" s="20"/>
      <c r="Y251" s="20"/>
      <c r="Z251" s="20"/>
      <c r="AA251" s="41"/>
      <c r="AB251" s="41"/>
      <c r="AC251" s="41"/>
      <c r="AD251" s="41"/>
      <c r="AE251" s="41"/>
      <c r="AF251" s="24">
        <f t="shared" si="24"/>
        <v>0</v>
      </c>
      <c r="AG251" s="2" t="str">
        <f t="shared" ca="1" si="25"/>
        <v/>
      </c>
      <c r="AH251" s="28">
        <f t="shared" ca="1" si="26"/>
        <v>0</v>
      </c>
      <c r="AI251" s="28">
        <f t="shared" ca="1" si="27"/>
        <v>0</v>
      </c>
      <c r="AJ251" s="31">
        <f t="shared" ca="1" si="28"/>
        <v>0</v>
      </c>
      <c r="AK251" s="28">
        <f t="shared" si="29"/>
        <v>0</v>
      </c>
      <c r="AL251" s="28">
        <f t="shared" si="30"/>
        <v>0</v>
      </c>
      <c r="AM251" s="34">
        <f t="shared" si="31"/>
        <v>0</v>
      </c>
      <c r="AN251" s="41"/>
      <c r="AO251" s="41"/>
      <c r="AP251" s="46"/>
    </row>
    <row r="252" spans="1:42" x14ac:dyDescent="0.25">
      <c r="A252" s="2">
        <v>251</v>
      </c>
      <c r="B252" s="41"/>
      <c r="C252" s="53"/>
      <c r="D252" s="54"/>
      <c r="E252" s="41"/>
      <c r="F252" s="41"/>
      <c r="G252" s="41"/>
      <c r="H252" s="41"/>
      <c r="I252" s="41"/>
      <c r="J252" s="41"/>
      <c r="K252" s="20"/>
      <c r="L252" s="42"/>
      <c r="M252" s="57"/>
      <c r="N252" s="42"/>
      <c r="O252" s="43"/>
      <c r="P252" s="42"/>
      <c r="Q252" s="42"/>
      <c r="R252" s="20"/>
      <c r="S252" s="20"/>
      <c r="T252" s="20"/>
      <c r="U252" s="20"/>
      <c r="V252" s="20"/>
      <c r="W252" s="20"/>
      <c r="X252" s="20"/>
      <c r="Y252" s="20"/>
      <c r="Z252" s="20"/>
      <c r="AA252" s="41"/>
      <c r="AB252" s="41"/>
      <c r="AC252" s="41"/>
      <c r="AD252" s="41"/>
      <c r="AE252" s="41"/>
      <c r="AF252" s="24">
        <f t="shared" si="24"/>
        <v>0</v>
      </c>
      <c r="AG252" s="2" t="str">
        <f t="shared" ca="1" si="25"/>
        <v/>
      </c>
      <c r="AH252" s="28">
        <f t="shared" ca="1" si="26"/>
        <v>0</v>
      </c>
      <c r="AI252" s="28">
        <f t="shared" ca="1" si="27"/>
        <v>0</v>
      </c>
      <c r="AJ252" s="31">
        <f t="shared" ca="1" si="28"/>
        <v>0</v>
      </c>
      <c r="AK252" s="28">
        <f t="shared" si="29"/>
        <v>0</v>
      </c>
      <c r="AL252" s="28">
        <f t="shared" si="30"/>
        <v>0</v>
      </c>
      <c r="AM252" s="34">
        <f t="shared" si="31"/>
        <v>0</v>
      </c>
      <c r="AN252" s="41"/>
      <c r="AO252" s="41"/>
      <c r="AP252" s="46"/>
    </row>
    <row r="253" spans="1:42" x14ac:dyDescent="0.25">
      <c r="A253" s="2">
        <v>252</v>
      </c>
      <c r="B253" s="41"/>
      <c r="C253" s="53"/>
      <c r="D253" s="54"/>
      <c r="E253" s="41"/>
      <c r="F253" s="41"/>
      <c r="G253" s="41"/>
      <c r="H253" s="41"/>
      <c r="I253" s="41"/>
      <c r="J253" s="41"/>
      <c r="K253" s="20"/>
      <c r="L253" s="42"/>
      <c r="M253" s="57"/>
      <c r="N253" s="42"/>
      <c r="O253" s="43"/>
      <c r="P253" s="42"/>
      <c r="Q253" s="42"/>
      <c r="R253" s="20"/>
      <c r="S253" s="20"/>
      <c r="T253" s="20"/>
      <c r="U253" s="20"/>
      <c r="V253" s="20"/>
      <c r="W253" s="20"/>
      <c r="X253" s="20"/>
      <c r="Y253" s="20"/>
      <c r="Z253" s="20"/>
      <c r="AA253" s="41"/>
      <c r="AB253" s="41"/>
      <c r="AC253" s="41"/>
      <c r="AD253" s="41"/>
      <c r="AE253" s="41"/>
      <c r="AF253" s="24">
        <f t="shared" si="24"/>
        <v>0</v>
      </c>
      <c r="AG253" s="2" t="str">
        <f t="shared" ca="1" si="25"/>
        <v/>
      </c>
      <c r="AH253" s="28">
        <f t="shared" ca="1" si="26"/>
        <v>0</v>
      </c>
      <c r="AI253" s="28">
        <f t="shared" ca="1" si="27"/>
        <v>0</v>
      </c>
      <c r="AJ253" s="31">
        <f t="shared" ca="1" si="28"/>
        <v>0</v>
      </c>
      <c r="AK253" s="28">
        <f t="shared" si="29"/>
        <v>0</v>
      </c>
      <c r="AL253" s="28">
        <f t="shared" si="30"/>
        <v>0</v>
      </c>
      <c r="AM253" s="34">
        <f t="shared" si="31"/>
        <v>0</v>
      </c>
      <c r="AN253" s="41"/>
      <c r="AO253" s="41"/>
      <c r="AP253" s="46"/>
    </row>
    <row r="254" spans="1:42" x14ac:dyDescent="0.25">
      <c r="A254" s="2">
        <v>253</v>
      </c>
      <c r="B254" s="41"/>
      <c r="C254" s="53"/>
      <c r="D254" s="54"/>
      <c r="E254" s="41"/>
      <c r="F254" s="41"/>
      <c r="G254" s="41"/>
      <c r="H254" s="41"/>
      <c r="I254" s="41"/>
      <c r="J254" s="41"/>
      <c r="K254" s="20"/>
      <c r="L254" s="42"/>
      <c r="M254" s="57"/>
      <c r="N254" s="42"/>
      <c r="O254" s="43"/>
      <c r="P254" s="42"/>
      <c r="Q254" s="42"/>
      <c r="R254" s="20"/>
      <c r="S254" s="20"/>
      <c r="T254" s="20"/>
      <c r="U254" s="20"/>
      <c r="V254" s="20"/>
      <c r="W254" s="20"/>
      <c r="X254" s="20"/>
      <c r="Y254" s="20"/>
      <c r="Z254" s="20"/>
      <c r="AA254" s="41"/>
      <c r="AB254" s="41"/>
      <c r="AC254" s="41"/>
      <c r="AD254" s="41"/>
      <c r="AE254" s="41"/>
      <c r="AF254" s="24">
        <f t="shared" si="24"/>
        <v>0</v>
      </c>
      <c r="AG254" s="2" t="str">
        <f t="shared" ca="1" si="25"/>
        <v/>
      </c>
      <c r="AH254" s="28">
        <f t="shared" ca="1" si="26"/>
        <v>0</v>
      </c>
      <c r="AI254" s="28">
        <f t="shared" ca="1" si="27"/>
        <v>0</v>
      </c>
      <c r="AJ254" s="31">
        <f t="shared" ca="1" si="28"/>
        <v>0</v>
      </c>
      <c r="AK254" s="28">
        <f t="shared" si="29"/>
        <v>0</v>
      </c>
      <c r="AL254" s="28">
        <f t="shared" si="30"/>
        <v>0</v>
      </c>
      <c r="AM254" s="34">
        <f t="shared" si="31"/>
        <v>0</v>
      </c>
      <c r="AN254" s="41"/>
      <c r="AO254" s="41"/>
      <c r="AP254" s="46"/>
    </row>
    <row r="255" spans="1:42" x14ac:dyDescent="0.25">
      <c r="A255" s="2">
        <v>254</v>
      </c>
      <c r="B255" s="41"/>
      <c r="C255" s="53"/>
      <c r="D255" s="54"/>
      <c r="E255" s="41"/>
      <c r="F255" s="41"/>
      <c r="G255" s="41"/>
      <c r="H255" s="41"/>
      <c r="I255" s="41"/>
      <c r="J255" s="41"/>
      <c r="K255" s="20"/>
      <c r="L255" s="42"/>
      <c r="M255" s="57"/>
      <c r="N255" s="42"/>
      <c r="O255" s="43"/>
      <c r="P255" s="42"/>
      <c r="Q255" s="42"/>
      <c r="R255" s="20"/>
      <c r="S255" s="20"/>
      <c r="T255" s="20"/>
      <c r="U255" s="20"/>
      <c r="V255" s="20"/>
      <c r="W255" s="20"/>
      <c r="X255" s="20"/>
      <c r="Y255" s="20"/>
      <c r="Z255" s="20"/>
      <c r="AA255" s="41"/>
      <c r="AB255" s="41"/>
      <c r="AC255" s="41"/>
      <c r="AD255" s="41"/>
      <c r="AE255" s="41"/>
      <c r="AF255" s="24">
        <f t="shared" si="24"/>
        <v>0</v>
      </c>
      <c r="AG255" s="2" t="str">
        <f t="shared" ca="1" si="25"/>
        <v/>
      </c>
      <c r="AH255" s="28">
        <f t="shared" ca="1" si="26"/>
        <v>0</v>
      </c>
      <c r="AI255" s="28">
        <f t="shared" ca="1" si="27"/>
        <v>0</v>
      </c>
      <c r="AJ255" s="31">
        <f t="shared" ca="1" si="28"/>
        <v>0</v>
      </c>
      <c r="AK255" s="28">
        <f t="shared" si="29"/>
        <v>0</v>
      </c>
      <c r="AL255" s="28">
        <f t="shared" si="30"/>
        <v>0</v>
      </c>
      <c r="AM255" s="34">
        <f t="shared" si="31"/>
        <v>0</v>
      </c>
      <c r="AN255" s="41"/>
      <c r="AO255" s="41"/>
      <c r="AP255" s="46"/>
    </row>
    <row r="256" spans="1:42" x14ac:dyDescent="0.25">
      <c r="A256" s="2">
        <v>255</v>
      </c>
      <c r="B256" s="41"/>
      <c r="C256" s="53"/>
      <c r="D256" s="54"/>
      <c r="E256" s="41"/>
      <c r="F256" s="41"/>
      <c r="G256" s="41"/>
      <c r="H256" s="41"/>
      <c r="I256" s="41"/>
      <c r="J256" s="41"/>
      <c r="K256" s="20"/>
      <c r="L256" s="42"/>
      <c r="M256" s="57"/>
      <c r="N256" s="42"/>
      <c r="O256" s="43"/>
      <c r="P256" s="42"/>
      <c r="Q256" s="42"/>
      <c r="R256" s="20"/>
      <c r="S256" s="20"/>
      <c r="T256" s="20"/>
      <c r="U256" s="20"/>
      <c r="V256" s="20"/>
      <c r="W256" s="20"/>
      <c r="X256" s="20"/>
      <c r="Y256" s="20"/>
      <c r="Z256" s="20"/>
      <c r="AA256" s="41"/>
      <c r="AB256" s="41"/>
      <c r="AC256" s="41"/>
      <c r="AD256" s="41"/>
      <c r="AE256" s="41"/>
      <c r="AF256" s="24">
        <f t="shared" si="24"/>
        <v>0</v>
      </c>
      <c r="AG256" s="2" t="str">
        <f t="shared" ca="1" si="25"/>
        <v/>
      </c>
      <c r="AH256" s="28">
        <f t="shared" ca="1" si="26"/>
        <v>0</v>
      </c>
      <c r="AI256" s="28">
        <f t="shared" ca="1" si="27"/>
        <v>0</v>
      </c>
      <c r="AJ256" s="31">
        <f t="shared" ca="1" si="28"/>
        <v>0</v>
      </c>
      <c r="AK256" s="28">
        <f t="shared" si="29"/>
        <v>0</v>
      </c>
      <c r="AL256" s="28">
        <f t="shared" si="30"/>
        <v>0</v>
      </c>
      <c r="AM256" s="34">
        <f t="shared" si="31"/>
        <v>0</v>
      </c>
      <c r="AN256" s="41"/>
      <c r="AO256" s="41"/>
      <c r="AP256" s="46"/>
    </row>
    <row r="257" spans="1:42" x14ac:dyDescent="0.25">
      <c r="A257" s="2">
        <v>256</v>
      </c>
      <c r="B257" s="41"/>
      <c r="C257" s="53"/>
      <c r="D257" s="54"/>
      <c r="E257" s="41"/>
      <c r="F257" s="41"/>
      <c r="G257" s="41"/>
      <c r="H257" s="41"/>
      <c r="I257" s="41"/>
      <c r="J257" s="41"/>
      <c r="K257" s="20"/>
      <c r="L257" s="42"/>
      <c r="M257" s="57"/>
      <c r="N257" s="42"/>
      <c r="O257" s="43"/>
      <c r="P257" s="42"/>
      <c r="Q257" s="42"/>
      <c r="R257" s="20"/>
      <c r="S257" s="20"/>
      <c r="T257" s="20"/>
      <c r="U257" s="20"/>
      <c r="V257" s="20"/>
      <c r="W257" s="20"/>
      <c r="X257" s="20"/>
      <c r="Y257" s="20"/>
      <c r="Z257" s="20"/>
      <c r="AA257" s="41"/>
      <c r="AB257" s="41"/>
      <c r="AC257" s="41"/>
      <c r="AD257" s="41"/>
      <c r="AE257" s="41"/>
      <c r="AF257" s="24">
        <f t="shared" si="24"/>
        <v>0</v>
      </c>
      <c r="AG257" s="2" t="str">
        <f t="shared" ca="1" si="25"/>
        <v/>
      </c>
      <c r="AH257" s="28">
        <f t="shared" ca="1" si="26"/>
        <v>0</v>
      </c>
      <c r="AI257" s="28">
        <f t="shared" ca="1" si="27"/>
        <v>0</v>
      </c>
      <c r="AJ257" s="31">
        <f t="shared" ca="1" si="28"/>
        <v>0</v>
      </c>
      <c r="AK257" s="28">
        <f t="shared" si="29"/>
        <v>0</v>
      </c>
      <c r="AL257" s="28">
        <f t="shared" si="30"/>
        <v>0</v>
      </c>
      <c r="AM257" s="34">
        <f t="shared" si="31"/>
        <v>0</v>
      </c>
      <c r="AN257" s="41"/>
      <c r="AO257" s="41"/>
      <c r="AP257" s="46"/>
    </row>
    <row r="258" spans="1:42" x14ac:dyDescent="0.25">
      <c r="A258" s="2">
        <v>257</v>
      </c>
      <c r="B258" s="41"/>
      <c r="C258" s="53"/>
      <c r="D258" s="54"/>
      <c r="E258" s="41"/>
      <c r="F258" s="41"/>
      <c r="G258" s="41"/>
      <c r="H258" s="41"/>
      <c r="I258" s="41"/>
      <c r="J258" s="41"/>
      <c r="K258" s="20"/>
      <c r="L258" s="42"/>
      <c r="M258" s="57"/>
      <c r="N258" s="42"/>
      <c r="O258" s="43"/>
      <c r="P258" s="42"/>
      <c r="Q258" s="42"/>
      <c r="R258" s="20"/>
      <c r="S258" s="20"/>
      <c r="T258" s="20"/>
      <c r="U258" s="20"/>
      <c r="V258" s="20"/>
      <c r="W258" s="20"/>
      <c r="X258" s="20"/>
      <c r="Y258" s="20"/>
      <c r="Z258" s="20"/>
      <c r="AA258" s="41"/>
      <c r="AB258" s="41"/>
      <c r="AC258" s="41"/>
      <c r="AD258" s="41"/>
      <c r="AE258" s="41"/>
      <c r="AF258" s="24">
        <f t="shared" si="24"/>
        <v>0</v>
      </c>
      <c r="AG258" s="2" t="str">
        <f t="shared" ca="1" si="25"/>
        <v/>
      </c>
      <c r="AH258" s="28">
        <f t="shared" ca="1" si="26"/>
        <v>0</v>
      </c>
      <c r="AI258" s="28">
        <f t="shared" ca="1" si="27"/>
        <v>0</v>
      </c>
      <c r="AJ258" s="31">
        <f t="shared" ca="1" si="28"/>
        <v>0</v>
      </c>
      <c r="AK258" s="28">
        <f t="shared" si="29"/>
        <v>0</v>
      </c>
      <c r="AL258" s="28">
        <f t="shared" si="30"/>
        <v>0</v>
      </c>
      <c r="AM258" s="34">
        <f t="shared" si="31"/>
        <v>0</v>
      </c>
      <c r="AN258" s="41"/>
      <c r="AO258" s="41"/>
      <c r="AP258" s="46"/>
    </row>
    <row r="259" spans="1:42" x14ac:dyDescent="0.25">
      <c r="A259" s="2">
        <v>258</v>
      </c>
      <c r="B259" s="41"/>
      <c r="C259" s="53"/>
      <c r="D259" s="54"/>
      <c r="E259" s="41"/>
      <c r="F259" s="41"/>
      <c r="G259" s="41"/>
      <c r="H259" s="41"/>
      <c r="I259" s="41"/>
      <c r="J259" s="41"/>
      <c r="K259" s="20"/>
      <c r="L259" s="42"/>
      <c r="M259" s="57"/>
      <c r="N259" s="42"/>
      <c r="O259" s="43"/>
      <c r="P259" s="42"/>
      <c r="Q259" s="42"/>
      <c r="R259" s="20"/>
      <c r="S259" s="20"/>
      <c r="T259" s="20"/>
      <c r="U259" s="20"/>
      <c r="V259" s="20"/>
      <c r="W259" s="20"/>
      <c r="X259" s="20"/>
      <c r="Y259" s="20"/>
      <c r="Z259" s="20"/>
      <c r="AA259" s="41"/>
      <c r="AB259" s="41"/>
      <c r="AC259" s="41"/>
      <c r="AD259" s="41"/>
      <c r="AE259" s="41"/>
      <c r="AF259" s="24">
        <f t="shared" ref="AF259:AF299" si="32">AD259+(AE259*365.25)</f>
        <v>0</v>
      </c>
      <c r="AG259" s="2" t="str">
        <f t="shared" ref="AG259:AG299" ca="1" si="33">IF(B259="","",IF(AD259="","não se aplica",IF(AF259&lt;TODAY(),IF(AA259="Indeferimento","Indeferida","Vencida/Revogada"),"Vigente")))</f>
        <v/>
      </c>
      <c r="AH259" s="28">
        <f t="shared" ref="AH259:AH299" ca="1" si="34">IF(AG259="Vigente",N259,0)</f>
        <v>0</v>
      </c>
      <c r="AI259" s="28">
        <f t="shared" ref="AI259:AI299" ca="1" si="35">IF(AG259="Vigente",Q259*365/1000,0)</f>
        <v>0</v>
      </c>
      <c r="AJ259" s="31">
        <f t="shared" ref="AJ259:AJ299" ca="1" si="36">IF(AG259="Vigente",O259*365,0)</f>
        <v>0</v>
      </c>
      <c r="AK259" s="28">
        <f t="shared" ref="AK259:AK299" si="37">IF(AO259="Em análise",N259,0)</f>
        <v>0</v>
      </c>
      <c r="AL259" s="28">
        <f t="shared" ref="AL259:AL299" si="38">IF(AO259="Em análise",Q259,0)</f>
        <v>0</v>
      </c>
      <c r="AM259" s="34">
        <f t="shared" ref="AM259:AM299" si="39">IF(AO259="Em análise",O259*365,0)</f>
        <v>0</v>
      </c>
      <c r="AN259" s="41"/>
      <c r="AO259" s="41"/>
      <c r="AP259" s="46"/>
    </row>
    <row r="260" spans="1:42" x14ac:dyDescent="0.25">
      <c r="A260" s="2">
        <v>259</v>
      </c>
      <c r="B260" s="41"/>
      <c r="C260" s="53"/>
      <c r="D260" s="54"/>
      <c r="E260" s="41"/>
      <c r="F260" s="41"/>
      <c r="G260" s="41"/>
      <c r="H260" s="41"/>
      <c r="I260" s="41"/>
      <c r="J260" s="41"/>
      <c r="K260" s="20"/>
      <c r="L260" s="42"/>
      <c r="M260" s="57"/>
      <c r="N260" s="42"/>
      <c r="O260" s="43"/>
      <c r="P260" s="42"/>
      <c r="Q260" s="42"/>
      <c r="R260" s="20"/>
      <c r="S260" s="20"/>
      <c r="T260" s="20"/>
      <c r="U260" s="20"/>
      <c r="V260" s="20"/>
      <c r="W260" s="20"/>
      <c r="X260" s="20"/>
      <c r="Y260" s="20"/>
      <c r="Z260" s="20"/>
      <c r="AA260" s="41"/>
      <c r="AB260" s="41"/>
      <c r="AC260" s="41"/>
      <c r="AD260" s="41"/>
      <c r="AE260" s="41"/>
      <c r="AF260" s="24">
        <f t="shared" si="32"/>
        <v>0</v>
      </c>
      <c r="AG260" s="2" t="str">
        <f t="shared" ca="1" si="33"/>
        <v/>
      </c>
      <c r="AH260" s="28">
        <f t="shared" ca="1" si="34"/>
        <v>0</v>
      </c>
      <c r="AI260" s="28">
        <f t="shared" ca="1" si="35"/>
        <v>0</v>
      </c>
      <c r="AJ260" s="31">
        <f t="shared" ca="1" si="36"/>
        <v>0</v>
      </c>
      <c r="AK260" s="28">
        <f t="shared" si="37"/>
        <v>0</v>
      </c>
      <c r="AL260" s="28">
        <f t="shared" si="38"/>
        <v>0</v>
      </c>
      <c r="AM260" s="34">
        <f t="shared" si="39"/>
        <v>0</v>
      </c>
      <c r="AN260" s="41"/>
      <c r="AO260" s="41"/>
      <c r="AP260" s="46"/>
    </row>
    <row r="261" spans="1:42" x14ac:dyDescent="0.25">
      <c r="A261" s="2">
        <v>260</v>
      </c>
      <c r="B261" s="41"/>
      <c r="C261" s="53"/>
      <c r="D261" s="54"/>
      <c r="E261" s="41"/>
      <c r="F261" s="41"/>
      <c r="G261" s="41"/>
      <c r="H261" s="41"/>
      <c r="I261" s="41"/>
      <c r="J261" s="41"/>
      <c r="K261" s="20"/>
      <c r="L261" s="42"/>
      <c r="M261" s="57"/>
      <c r="N261" s="42"/>
      <c r="O261" s="43"/>
      <c r="P261" s="42"/>
      <c r="Q261" s="42"/>
      <c r="R261" s="20"/>
      <c r="S261" s="20"/>
      <c r="T261" s="20"/>
      <c r="U261" s="20"/>
      <c r="V261" s="20"/>
      <c r="W261" s="20"/>
      <c r="X261" s="20"/>
      <c r="Y261" s="20"/>
      <c r="Z261" s="20"/>
      <c r="AA261" s="41"/>
      <c r="AB261" s="41"/>
      <c r="AC261" s="41"/>
      <c r="AD261" s="41"/>
      <c r="AE261" s="41"/>
      <c r="AF261" s="24">
        <f t="shared" si="32"/>
        <v>0</v>
      </c>
      <c r="AG261" s="2" t="str">
        <f t="shared" ca="1" si="33"/>
        <v/>
      </c>
      <c r="AH261" s="28">
        <f t="shared" ca="1" si="34"/>
        <v>0</v>
      </c>
      <c r="AI261" s="28">
        <f t="shared" ca="1" si="35"/>
        <v>0</v>
      </c>
      <c r="AJ261" s="31">
        <f t="shared" ca="1" si="36"/>
        <v>0</v>
      </c>
      <c r="AK261" s="28">
        <f t="shared" si="37"/>
        <v>0</v>
      </c>
      <c r="AL261" s="28">
        <f t="shared" si="38"/>
        <v>0</v>
      </c>
      <c r="AM261" s="34">
        <f t="shared" si="39"/>
        <v>0</v>
      </c>
      <c r="AN261" s="41"/>
      <c r="AO261" s="41"/>
      <c r="AP261" s="46"/>
    </row>
    <row r="262" spans="1:42" x14ac:dyDescent="0.25">
      <c r="A262" s="2">
        <v>261</v>
      </c>
      <c r="B262" s="41"/>
      <c r="C262" s="53"/>
      <c r="D262" s="54"/>
      <c r="E262" s="41"/>
      <c r="F262" s="41"/>
      <c r="G262" s="41"/>
      <c r="H262" s="41"/>
      <c r="I262" s="41"/>
      <c r="J262" s="41"/>
      <c r="K262" s="20"/>
      <c r="L262" s="42"/>
      <c r="M262" s="57"/>
      <c r="N262" s="42"/>
      <c r="O262" s="43"/>
      <c r="P262" s="42"/>
      <c r="Q262" s="42"/>
      <c r="R262" s="20"/>
      <c r="S262" s="20"/>
      <c r="T262" s="20"/>
      <c r="U262" s="20"/>
      <c r="V262" s="20"/>
      <c r="W262" s="20"/>
      <c r="X262" s="20"/>
      <c r="Y262" s="20"/>
      <c r="Z262" s="20"/>
      <c r="AA262" s="41"/>
      <c r="AB262" s="41"/>
      <c r="AC262" s="41"/>
      <c r="AD262" s="41"/>
      <c r="AE262" s="41"/>
      <c r="AF262" s="24">
        <f t="shared" si="32"/>
        <v>0</v>
      </c>
      <c r="AG262" s="2" t="str">
        <f t="shared" ca="1" si="33"/>
        <v/>
      </c>
      <c r="AH262" s="28">
        <f t="shared" ca="1" si="34"/>
        <v>0</v>
      </c>
      <c r="AI262" s="28">
        <f t="shared" ca="1" si="35"/>
        <v>0</v>
      </c>
      <c r="AJ262" s="31">
        <f t="shared" ca="1" si="36"/>
        <v>0</v>
      </c>
      <c r="AK262" s="28">
        <f t="shared" si="37"/>
        <v>0</v>
      </c>
      <c r="AL262" s="28">
        <f t="shared" si="38"/>
        <v>0</v>
      </c>
      <c r="AM262" s="34">
        <f t="shared" si="39"/>
        <v>0</v>
      </c>
      <c r="AN262" s="41"/>
      <c r="AO262" s="41"/>
      <c r="AP262" s="46"/>
    </row>
    <row r="263" spans="1:42" x14ac:dyDescent="0.25">
      <c r="A263" s="2">
        <v>262</v>
      </c>
      <c r="B263" s="41"/>
      <c r="C263" s="53"/>
      <c r="D263" s="54"/>
      <c r="E263" s="41"/>
      <c r="F263" s="41"/>
      <c r="G263" s="41"/>
      <c r="H263" s="41"/>
      <c r="I263" s="41"/>
      <c r="J263" s="41"/>
      <c r="K263" s="20"/>
      <c r="L263" s="42"/>
      <c r="M263" s="57"/>
      <c r="N263" s="42"/>
      <c r="O263" s="43"/>
      <c r="P263" s="42"/>
      <c r="Q263" s="42"/>
      <c r="R263" s="20"/>
      <c r="S263" s="20"/>
      <c r="T263" s="20"/>
      <c r="U263" s="20"/>
      <c r="V263" s="20"/>
      <c r="W263" s="20"/>
      <c r="X263" s="20"/>
      <c r="Y263" s="20"/>
      <c r="Z263" s="20"/>
      <c r="AA263" s="41"/>
      <c r="AB263" s="41"/>
      <c r="AC263" s="41"/>
      <c r="AD263" s="41"/>
      <c r="AE263" s="41"/>
      <c r="AF263" s="24">
        <f t="shared" si="32"/>
        <v>0</v>
      </c>
      <c r="AG263" s="2" t="str">
        <f t="shared" ca="1" si="33"/>
        <v/>
      </c>
      <c r="AH263" s="28">
        <f t="shared" ca="1" si="34"/>
        <v>0</v>
      </c>
      <c r="AI263" s="28">
        <f t="shared" ca="1" si="35"/>
        <v>0</v>
      </c>
      <c r="AJ263" s="31">
        <f t="shared" ca="1" si="36"/>
        <v>0</v>
      </c>
      <c r="AK263" s="28">
        <f t="shared" si="37"/>
        <v>0</v>
      </c>
      <c r="AL263" s="28">
        <f t="shared" si="38"/>
        <v>0</v>
      </c>
      <c r="AM263" s="34">
        <f t="shared" si="39"/>
        <v>0</v>
      </c>
      <c r="AN263" s="41"/>
      <c r="AO263" s="41"/>
      <c r="AP263" s="46"/>
    </row>
    <row r="264" spans="1:42" x14ac:dyDescent="0.25">
      <c r="A264" s="2">
        <v>263</v>
      </c>
      <c r="B264" s="41"/>
      <c r="C264" s="53"/>
      <c r="D264" s="54"/>
      <c r="E264" s="41"/>
      <c r="F264" s="41"/>
      <c r="G264" s="41"/>
      <c r="H264" s="41"/>
      <c r="I264" s="41"/>
      <c r="J264" s="41"/>
      <c r="K264" s="20"/>
      <c r="L264" s="42"/>
      <c r="M264" s="57"/>
      <c r="N264" s="42"/>
      <c r="O264" s="43"/>
      <c r="P264" s="42"/>
      <c r="Q264" s="42"/>
      <c r="R264" s="20"/>
      <c r="S264" s="20"/>
      <c r="T264" s="20"/>
      <c r="U264" s="20"/>
      <c r="V264" s="20"/>
      <c r="W264" s="20"/>
      <c r="X264" s="20"/>
      <c r="Y264" s="20"/>
      <c r="Z264" s="20"/>
      <c r="AA264" s="41"/>
      <c r="AB264" s="41"/>
      <c r="AC264" s="41"/>
      <c r="AD264" s="41"/>
      <c r="AE264" s="41"/>
      <c r="AF264" s="24">
        <f t="shared" si="32"/>
        <v>0</v>
      </c>
      <c r="AG264" s="2" t="str">
        <f t="shared" ca="1" si="33"/>
        <v/>
      </c>
      <c r="AH264" s="28">
        <f t="shared" ca="1" si="34"/>
        <v>0</v>
      </c>
      <c r="AI264" s="28">
        <f t="shared" ca="1" si="35"/>
        <v>0</v>
      </c>
      <c r="AJ264" s="31">
        <f t="shared" ca="1" si="36"/>
        <v>0</v>
      </c>
      <c r="AK264" s="28">
        <f t="shared" si="37"/>
        <v>0</v>
      </c>
      <c r="AL264" s="28">
        <f t="shared" si="38"/>
        <v>0</v>
      </c>
      <c r="AM264" s="34">
        <f t="shared" si="39"/>
        <v>0</v>
      </c>
      <c r="AN264" s="41"/>
      <c r="AO264" s="41"/>
      <c r="AP264" s="46"/>
    </row>
    <row r="265" spans="1:42" x14ac:dyDescent="0.25">
      <c r="A265" s="2">
        <v>264</v>
      </c>
      <c r="B265" s="41"/>
      <c r="C265" s="53"/>
      <c r="D265" s="54"/>
      <c r="E265" s="41"/>
      <c r="F265" s="41"/>
      <c r="G265" s="41"/>
      <c r="H265" s="41"/>
      <c r="I265" s="41"/>
      <c r="J265" s="41"/>
      <c r="K265" s="20"/>
      <c r="L265" s="42"/>
      <c r="M265" s="57"/>
      <c r="N265" s="42"/>
      <c r="O265" s="43"/>
      <c r="P265" s="42"/>
      <c r="Q265" s="42"/>
      <c r="R265" s="20"/>
      <c r="S265" s="20"/>
      <c r="T265" s="20"/>
      <c r="U265" s="20"/>
      <c r="V265" s="20"/>
      <c r="W265" s="20"/>
      <c r="X265" s="20"/>
      <c r="Y265" s="20"/>
      <c r="Z265" s="20"/>
      <c r="AA265" s="41"/>
      <c r="AB265" s="41"/>
      <c r="AC265" s="41"/>
      <c r="AD265" s="41"/>
      <c r="AE265" s="41"/>
      <c r="AF265" s="24">
        <f t="shared" si="32"/>
        <v>0</v>
      </c>
      <c r="AG265" s="2" t="str">
        <f t="shared" ca="1" si="33"/>
        <v/>
      </c>
      <c r="AH265" s="28">
        <f t="shared" ca="1" si="34"/>
        <v>0</v>
      </c>
      <c r="AI265" s="28">
        <f t="shared" ca="1" si="35"/>
        <v>0</v>
      </c>
      <c r="AJ265" s="31">
        <f t="shared" ca="1" si="36"/>
        <v>0</v>
      </c>
      <c r="AK265" s="28">
        <f t="shared" si="37"/>
        <v>0</v>
      </c>
      <c r="AL265" s="28">
        <f t="shared" si="38"/>
        <v>0</v>
      </c>
      <c r="AM265" s="34">
        <f t="shared" si="39"/>
        <v>0</v>
      </c>
      <c r="AN265" s="41"/>
      <c r="AO265" s="41"/>
      <c r="AP265" s="46"/>
    </row>
    <row r="266" spans="1:42" x14ac:dyDescent="0.25">
      <c r="A266" s="2">
        <v>265</v>
      </c>
      <c r="B266" s="41"/>
      <c r="C266" s="53"/>
      <c r="D266" s="54"/>
      <c r="E266" s="41"/>
      <c r="F266" s="41"/>
      <c r="G266" s="41"/>
      <c r="H266" s="41"/>
      <c r="I266" s="41"/>
      <c r="J266" s="41"/>
      <c r="K266" s="20"/>
      <c r="L266" s="42"/>
      <c r="M266" s="57"/>
      <c r="N266" s="42"/>
      <c r="O266" s="43"/>
      <c r="P266" s="42"/>
      <c r="Q266" s="42"/>
      <c r="R266" s="20"/>
      <c r="S266" s="20"/>
      <c r="T266" s="20"/>
      <c r="U266" s="20"/>
      <c r="V266" s="20"/>
      <c r="W266" s="20"/>
      <c r="X266" s="20"/>
      <c r="Y266" s="20"/>
      <c r="Z266" s="20"/>
      <c r="AA266" s="41"/>
      <c r="AB266" s="41"/>
      <c r="AC266" s="41"/>
      <c r="AD266" s="41"/>
      <c r="AE266" s="41"/>
      <c r="AF266" s="24">
        <f t="shared" si="32"/>
        <v>0</v>
      </c>
      <c r="AG266" s="2" t="str">
        <f t="shared" ca="1" si="33"/>
        <v/>
      </c>
      <c r="AH266" s="28">
        <f t="shared" ca="1" si="34"/>
        <v>0</v>
      </c>
      <c r="AI266" s="28">
        <f t="shared" ca="1" si="35"/>
        <v>0</v>
      </c>
      <c r="AJ266" s="31">
        <f t="shared" ca="1" si="36"/>
        <v>0</v>
      </c>
      <c r="AK266" s="28">
        <f t="shared" si="37"/>
        <v>0</v>
      </c>
      <c r="AL266" s="28">
        <f t="shared" si="38"/>
        <v>0</v>
      </c>
      <c r="AM266" s="34">
        <f t="shared" si="39"/>
        <v>0</v>
      </c>
      <c r="AN266" s="41"/>
      <c r="AO266" s="41"/>
      <c r="AP266" s="46"/>
    </row>
    <row r="267" spans="1:42" x14ac:dyDescent="0.25">
      <c r="A267" s="2">
        <v>266</v>
      </c>
      <c r="B267" s="41"/>
      <c r="C267" s="53"/>
      <c r="D267" s="54"/>
      <c r="E267" s="41"/>
      <c r="F267" s="41"/>
      <c r="G267" s="41"/>
      <c r="H267" s="41"/>
      <c r="I267" s="41"/>
      <c r="J267" s="41"/>
      <c r="K267" s="20"/>
      <c r="L267" s="42"/>
      <c r="M267" s="57"/>
      <c r="N267" s="42"/>
      <c r="O267" s="43"/>
      <c r="P267" s="42"/>
      <c r="Q267" s="42"/>
      <c r="R267" s="20"/>
      <c r="S267" s="20"/>
      <c r="T267" s="20"/>
      <c r="U267" s="20"/>
      <c r="V267" s="20"/>
      <c r="W267" s="20"/>
      <c r="X267" s="20"/>
      <c r="Y267" s="20"/>
      <c r="Z267" s="20"/>
      <c r="AA267" s="41"/>
      <c r="AB267" s="41"/>
      <c r="AC267" s="41"/>
      <c r="AD267" s="41"/>
      <c r="AE267" s="41"/>
      <c r="AF267" s="24">
        <f t="shared" si="32"/>
        <v>0</v>
      </c>
      <c r="AG267" s="2" t="str">
        <f t="shared" ca="1" si="33"/>
        <v/>
      </c>
      <c r="AH267" s="28">
        <f t="shared" ca="1" si="34"/>
        <v>0</v>
      </c>
      <c r="AI267" s="28">
        <f t="shared" ca="1" si="35"/>
        <v>0</v>
      </c>
      <c r="AJ267" s="31">
        <f t="shared" ca="1" si="36"/>
        <v>0</v>
      </c>
      <c r="AK267" s="28">
        <f t="shared" si="37"/>
        <v>0</v>
      </c>
      <c r="AL267" s="28">
        <f t="shared" si="38"/>
        <v>0</v>
      </c>
      <c r="AM267" s="34">
        <f t="shared" si="39"/>
        <v>0</v>
      </c>
      <c r="AN267" s="41"/>
      <c r="AO267" s="41"/>
      <c r="AP267" s="46"/>
    </row>
    <row r="268" spans="1:42" x14ac:dyDescent="0.25">
      <c r="A268" s="2">
        <v>267</v>
      </c>
      <c r="B268" s="41"/>
      <c r="C268" s="53"/>
      <c r="D268" s="54"/>
      <c r="E268" s="41"/>
      <c r="F268" s="41"/>
      <c r="G268" s="41"/>
      <c r="H268" s="41"/>
      <c r="I268" s="41"/>
      <c r="J268" s="41"/>
      <c r="K268" s="20"/>
      <c r="L268" s="42"/>
      <c r="M268" s="57"/>
      <c r="N268" s="42"/>
      <c r="O268" s="43"/>
      <c r="P268" s="42"/>
      <c r="Q268" s="42"/>
      <c r="R268" s="20"/>
      <c r="S268" s="20"/>
      <c r="T268" s="20"/>
      <c r="U268" s="20"/>
      <c r="V268" s="20"/>
      <c r="W268" s="20"/>
      <c r="X268" s="20"/>
      <c r="Y268" s="20"/>
      <c r="Z268" s="20"/>
      <c r="AA268" s="41"/>
      <c r="AB268" s="41"/>
      <c r="AC268" s="41"/>
      <c r="AD268" s="41"/>
      <c r="AE268" s="41"/>
      <c r="AF268" s="24">
        <f t="shared" si="32"/>
        <v>0</v>
      </c>
      <c r="AG268" s="2" t="str">
        <f t="shared" ca="1" si="33"/>
        <v/>
      </c>
      <c r="AH268" s="28">
        <f t="shared" ca="1" si="34"/>
        <v>0</v>
      </c>
      <c r="AI268" s="28">
        <f t="shared" ca="1" si="35"/>
        <v>0</v>
      </c>
      <c r="AJ268" s="31">
        <f t="shared" ca="1" si="36"/>
        <v>0</v>
      </c>
      <c r="AK268" s="28">
        <f t="shared" si="37"/>
        <v>0</v>
      </c>
      <c r="AL268" s="28">
        <f t="shared" si="38"/>
        <v>0</v>
      </c>
      <c r="AM268" s="34">
        <f t="shared" si="39"/>
        <v>0</v>
      </c>
      <c r="AN268" s="41"/>
      <c r="AO268" s="41"/>
      <c r="AP268" s="46"/>
    </row>
    <row r="269" spans="1:42" x14ac:dyDescent="0.25">
      <c r="A269" s="2">
        <v>268</v>
      </c>
      <c r="B269" s="41"/>
      <c r="C269" s="53"/>
      <c r="D269" s="54"/>
      <c r="E269" s="41"/>
      <c r="F269" s="41"/>
      <c r="G269" s="41"/>
      <c r="H269" s="41"/>
      <c r="I269" s="41"/>
      <c r="J269" s="41"/>
      <c r="K269" s="20"/>
      <c r="L269" s="42"/>
      <c r="M269" s="57"/>
      <c r="N269" s="42"/>
      <c r="O269" s="43"/>
      <c r="P269" s="42"/>
      <c r="Q269" s="42"/>
      <c r="R269" s="20"/>
      <c r="S269" s="20"/>
      <c r="T269" s="20"/>
      <c r="U269" s="20"/>
      <c r="V269" s="20"/>
      <c r="W269" s="20"/>
      <c r="X269" s="20"/>
      <c r="Y269" s="20"/>
      <c r="Z269" s="20"/>
      <c r="AA269" s="41"/>
      <c r="AB269" s="41"/>
      <c r="AC269" s="41"/>
      <c r="AD269" s="41"/>
      <c r="AE269" s="41"/>
      <c r="AF269" s="24">
        <f t="shared" si="32"/>
        <v>0</v>
      </c>
      <c r="AG269" s="2" t="str">
        <f t="shared" ca="1" si="33"/>
        <v/>
      </c>
      <c r="AH269" s="28">
        <f t="shared" ca="1" si="34"/>
        <v>0</v>
      </c>
      <c r="AI269" s="28">
        <f t="shared" ca="1" si="35"/>
        <v>0</v>
      </c>
      <c r="AJ269" s="31">
        <f t="shared" ca="1" si="36"/>
        <v>0</v>
      </c>
      <c r="AK269" s="28">
        <f t="shared" si="37"/>
        <v>0</v>
      </c>
      <c r="AL269" s="28">
        <f t="shared" si="38"/>
        <v>0</v>
      </c>
      <c r="AM269" s="34">
        <f t="shared" si="39"/>
        <v>0</v>
      </c>
      <c r="AN269" s="41"/>
      <c r="AO269" s="41"/>
      <c r="AP269" s="46"/>
    </row>
    <row r="270" spans="1:42" x14ac:dyDescent="0.25">
      <c r="A270" s="2">
        <v>269</v>
      </c>
      <c r="B270" s="41"/>
      <c r="C270" s="53"/>
      <c r="D270" s="54"/>
      <c r="E270" s="41"/>
      <c r="F270" s="41"/>
      <c r="G270" s="41"/>
      <c r="H270" s="41"/>
      <c r="I270" s="41"/>
      <c r="J270" s="41"/>
      <c r="K270" s="20"/>
      <c r="L270" s="42"/>
      <c r="M270" s="57"/>
      <c r="N270" s="42"/>
      <c r="O270" s="43"/>
      <c r="P270" s="42"/>
      <c r="Q270" s="42"/>
      <c r="R270" s="20"/>
      <c r="S270" s="20"/>
      <c r="T270" s="20"/>
      <c r="U270" s="20"/>
      <c r="V270" s="20"/>
      <c r="W270" s="20"/>
      <c r="X270" s="20"/>
      <c r="Y270" s="20"/>
      <c r="Z270" s="20"/>
      <c r="AA270" s="41"/>
      <c r="AB270" s="41"/>
      <c r="AC270" s="41"/>
      <c r="AD270" s="41"/>
      <c r="AE270" s="41"/>
      <c r="AF270" s="24">
        <f t="shared" si="32"/>
        <v>0</v>
      </c>
      <c r="AG270" s="2" t="str">
        <f t="shared" ca="1" si="33"/>
        <v/>
      </c>
      <c r="AH270" s="28">
        <f t="shared" ca="1" si="34"/>
        <v>0</v>
      </c>
      <c r="AI270" s="28">
        <f t="shared" ca="1" si="35"/>
        <v>0</v>
      </c>
      <c r="AJ270" s="31">
        <f t="shared" ca="1" si="36"/>
        <v>0</v>
      </c>
      <c r="AK270" s="28">
        <f t="shared" si="37"/>
        <v>0</v>
      </c>
      <c r="AL270" s="28">
        <f t="shared" si="38"/>
        <v>0</v>
      </c>
      <c r="AM270" s="34">
        <f t="shared" si="39"/>
        <v>0</v>
      </c>
      <c r="AN270" s="41"/>
      <c r="AO270" s="41"/>
      <c r="AP270" s="46"/>
    </row>
    <row r="271" spans="1:42" x14ac:dyDescent="0.25">
      <c r="A271" s="2">
        <v>270</v>
      </c>
      <c r="B271" s="41"/>
      <c r="C271" s="53"/>
      <c r="D271" s="54"/>
      <c r="E271" s="41"/>
      <c r="F271" s="41"/>
      <c r="G271" s="41"/>
      <c r="H271" s="41"/>
      <c r="I271" s="41"/>
      <c r="J271" s="41"/>
      <c r="K271" s="20"/>
      <c r="L271" s="42"/>
      <c r="M271" s="57"/>
      <c r="N271" s="42"/>
      <c r="O271" s="43"/>
      <c r="P271" s="42"/>
      <c r="Q271" s="42"/>
      <c r="R271" s="20"/>
      <c r="S271" s="20"/>
      <c r="T271" s="20"/>
      <c r="U271" s="20"/>
      <c r="V271" s="20"/>
      <c r="W271" s="20"/>
      <c r="X271" s="20"/>
      <c r="Y271" s="20"/>
      <c r="Z271" s="20"/>
      <c r="AA271" s="41"/>
      <c r="AB271" s="41"/>
      <c r="AC271" s="41"/>
      <c r="AD271" s="41"/>
      <c r="AE271" s="41"/>
      <c r="AF271" s="24">
        <f t="shared" si="32"/>
        <v>0</v>
      </c>
      <c r="AG271" s="2" t="str">
        <f t="shared" ca="1" si="33"/>
        <v/>
      </c>
      <c r="AH271" s="28">
        <f t="shared" ca="1" si="34"/>
        <v>0</v>
      </c>
      <c r="AI271" s="28">
        <f t="shared" ca="1" si="35"/>
        <v>0</v>
      </c>
      <c r="AJ271" s="31">
        <f t="shared" ca="1" si="36"/>
        <v>0</v>
      </c>
      <c r="AK271" s="28">
        <f t="shared" si="37"/>
        <v>0</v>
      </c>
      <c r="AL271" s="28">
        <f t="shared" si="38"/>
        <v>0</v>
      </c>
      <c r="AM271" s="34">
        <f t="shared" si="39"/>
        <v>0</v>
      </c>
      <c r="AN271" s="41"/>
      <c r="AO271" s="41"/>
      <c r="AP271" s="46"/>
    </row>
    <row r="272" spans="1:42" x14ac:dyDescent="0.25">
      <c r="A272" s="2">
        <v>271</v>
      </c>
      <c r="B272" s="41"/>
      <c r="C272" s="53"/>
      <c r="D272" s="54"/>
      <c r="E272" s="41"/>
      <c r="F272" s="41"/>
      <c r="G272" s="41"/>
      <c r="H272" s="41"/>
      <c r="I272" s="41"/>
      <c r="J272" s="41"/>
      <c r="K272" s="20"/>
      <c r="L272" s="42"/>
      <c r="M272" s="57"/>
      <c r="N272" s="42"/>
      <c r="O272" s="43"/>
      <c r="P272" s="42"/>
      <c r="Q272" s="42"/>
      <c r="R272" s="20"/>
      <c r="S272" s="20"/>
      <c r="T272" s="20"/>
      <c r="U272" s="20"/>
      <c r="V272" s="20"/>
      <c r="W272" s="20"/>
      <c r="X272" s="20"/>
      <c r="Y272" s="20"/>
      <c r="Z272" s="20"/>
      <c r="AA272" s="41"/>
      <c r="AB272" s="41"/>
      <c r="AC272" s="41"/>
      <c r="AD272" s="41"/>
      <c r="AE272" s="41"/>
      <c r="AF272" s="24">
        <f t="shared" si="32"/>
        <v>0</v>
      </c>
      <c r="AG272" s="2" t="str">
        <f t="shared" ca="1" si="33"/>
        <v/>
      </c>
      <c r="AH272" s="28">
        <f t="shared" ca="1" si="34"/>
        <v>0</v>
      </c>
      <c r="AI272" s="28">
        <f t="shared" ca="1" si="35"/>
        <v>0</v>
      </c>
      <c r="AJ272" s="31">
        <f t="shared" ca="1" si="36"/>
        <v>0</v>
      </c>
      <c r="AK272" s="28">
        <f t="shared" si="37"/>
        <v>0</v>
      </c>
      <c r="AL272" s="28">
        <f t="shared" si="38"/>
        <v>0</v>
      </c>
      <c r="AM272" s="34">
        <f t="shared" si="39"/>
        <v>0</v>
      </c>
      <c r="AN272" s="41"/>
      <c r="AO272" s="41"/>
      <c r="AP272" s="46"/>
    </row>
    <row r="273" spans="1:42" x14ac:dyDescent="0.25">
      <c r="A273" s="2">
        <v>272</v>
      </c>
      <c r="B273" s="41"/>
      <c r="C273" s="53"/>
      <c r="D273" s="54"/>
      <c r="E273" s="41"/>
      <c r="F273" s="41"/>
      <c r="G273" s="41"/>
      <c r="H273" s="41"/>
      <c r="I273" s="41"/>
      <c r="J273" s="41"/>
      <c r="K273" s="20"/>
      <c r="L273" s="42"/>
      <c r="M273" s="57"/>
      <c r="N273" s="42"/>
      <c r="O273" s="43"/>
      <c r="P273" s="42"/>
      <c r="Q273" s="42"/>
      <c r="R273" s="20"/>
      <c r="S273" s="20"/>
      <c r="T273" s="20"/>
      <c r="U273" s="20"/>
      <c r="V273" s="20"/>
      <c r="W273" s="20"/>
      <c r="X273" s="20"/>
      <c r="Y273" s="20"/>
      <c r="Z273" s="20"/>
      <c r="AA273" s="41"/>
      <c r="AB273" s="41"/>
      <c r="AC273" s="41"/>
      <c r="AD273" s="41"/>
      <c r="AE273" s="41"/>
      <c r="AF273" s="24">
        <f t="shared" si="32"/>
        <v>0</v>
      </c>
      <c r="AG273" s="2" t="str">
        <f t="shared" ca="1" si="33"/>
        <v/>
      </c>
      <c r="AH273" s="28">
        <f t="shared" ca="1" si="34"/>
        <v>0</v>
      </c>
      <c r="AI273" s="28">
        <f t="shared" ca="1" si="35"/>
        <v>0</v>
      </c>
      <c r="AJ273" s="31">
        <f t="shared" ca="1" si="36"/>
        <v>0</v>
      </c>
      <c r="AK273" s="28">
        <f t="shared" si="37"/>
        <v>0</v>
      </c>
      <c r="AL273" s="28">
        <f t="shared" si="38"/>
        <v>0</v>
      </c>
      <c r="AM273" s="34">
        <f t="shared" si="39"/>
        <v>0</v>
      </c>
      <c r="AN273" s="41"/>
      <c r="AO273" s="41"/>
      <c r="AP273" s="46"/>
    </row>
    <row r="274" spans="1:42" x14ac:dyDescent="0.25">
      <c r="A274" s="2">
        <v>273</v>
      </c>
      <c r="B274" s="41"/>
      <c r="C274" s="53"/>
      <c r="D274" s="54"/>
      <c r="E274" s="41"/>
      <c r="F274" s="41"/>
      <c r="G274" s="41"/>
      <c r="H274" s="41"/>
      <c r="I274" s="41"/>
      <c r="J274" s="41"/>
      <c r="K274" s="20"/>
      <c r="L274" s="42"/>
      <c r="M274" s="57"/>
      <c r="N274" s="42"/>
      <c r="O274" s="43"/>
      <c r="P274" s="42"/>
      <c r="Q274" s="42"/>
      <c r="R274" s="20"/>
      <c r="S274" s="20"/>
      <c r="T274" s="20"/>
      <c r="U274" s="20"/>
      <c r="V274" s="20"/>
      <c r="W274" s="20"/>
      <c r="X274" s="20"/>
      <c r="Y274" s="20"/>
      <c r="Z274" s="20"/>
      <c r="AA274" s="41"/>
      <c r="AB274" s="41"/>
      <c r="AC274" s="41"/>
      <c r="AD274" s="41"/>
      <c r="AE274" s="41"/>
      <c r="AF274" s="24">
        <f t="shared" si="32"/>
        <v>0</v>
      </c>
      <c r="AG274" s="2" t="str">
        <f t="shared" ca="1" si="33"/>
        <v/>
      </c>
      <c r="AH274" s="28">
        <f t="shared" ca="1" si="34"/>
        <v>0</v>
      </c>
      <c r="AI274" s="28">
        <f t="shared" ca="1" si="35"/>
        <v>0</v>
      </c>
      <c r="AJ274" s="31">
        <f t="shared" ca="1" si="36"/>
        <v>0</v>
      </c>
      <c r="AK274" s="28">
        <f t="shared" si="37"/>
        <v>0</v>
      </c>
      <c r="AL274" s="28">
        <f t="shared" si="38"/>
        <v>0</v>
      </c>
      <c r="AM274" s="34">
        <f t="shared" si="39"/>
        <v>0</v>
      </c>
      <c r="AN274" s="41"/>
      <c r="AO274" s="41"/>
      <c r="AP274" s="46"/>
    </row>
    <row r="275" spans="1:42" x14ac:dyDescent="0.25">
      <c r="A275" s="2">
        <v>274</v>
      </c>
      <c r="B275" s="41"/>
      <c r="C275" s="53"/>
      <c r="D275" s="54"/>
      <c r="E275" s="41"/>
      <c r="F275" s="41"/>
      <c r="G275" s="41"/>
      <c r="H275" s="41"/>
      <c r="I275" s="41"/>
      <c r="J275" s="41"/>
      <c r="K275" s="20"/>
      <c r="L275" s="42"/>
      <c r="M275" s="57"/>
      <c r="N275" s="42"/>
      <c r="O275" s="43"/>
      <c r="P275" s="42"/>
      <c r="Q275" s="42"/>
      <c r="R275" s="20"/>
      <c r="S275" s="20"/>
      <c r="T275" s="20"/>
      <c r="U275" s="20"/>
      <c r="V275" s="20"/>
      <c r="W275" s="20"/>
      <c r="X275" s="20"/>
      <c r="Y275" s="20"/>
      <c r="Z275" s="20"/>
      <c r="AA275" s="41"/>
      <c r="AB275" s="41"/>
      <c r="AC275" s="41"/>
      <c r="AD275" s="41"/>
      <c r="AE275" s="41"/>
      <c r="AF275" s="24">
        <f t="shared" si="32"/>
        <v>0</v>
      </c>
      <c r="AG275" s="2" t="str">
        <f t="shared" ca="1" si="33"/>
        <v/>
      </c>
      <c r="AH275" s="28">
        <f t="shared" ca="1" si="34"/>
        <v>0</v>
      </c>
      <c r="AI275" s="28">
        <f t="shared" ca="1" si="35"/>
        <v>0</v>
      </c>
      <c r="AJ275" s="31">
        <f t="shared" ca="1" si="36"/>
        <v>0</v>
      </c>
      <c r="AK275" s="28">
        <f t="shared" si="37"/>
        <v>0</v>
      </c>
      <c r="AL275" s="28">
        <f t="shared" si="38"/>
        <v>0</v>
      </c>
      <c r="AM275" s="34">
        <f t="shared" si="39"/>
        <v>0</v>
      </c>
      <c r="AN275" s="41"/>
      <c r="AO275" s="41"/>
      <c r="AP275" s="46"/>
    </row>
    <row r="276" spans="1:42" x14ac:dyDescent="0.25">
      <c r="A276" s="2">
        <v>275</v>
      </c>
      <c r="B276" s="41"/>
      <c r="C276" s="53"/>
      <c r="D276" s="54"/>
      <c r="E276" s="41"/>
      <c r="F276" s="41"/>
      <c r="G276" s="41"/>
      <c r="H276" s="41"/>
      <c r="I276" s="41"/>
      <c r="J276" s="41"/>
      <c r="K276" s="20"/>
      <c r="L276" s="42"/>
      <c r="M276" s="57"/>
      <c r="N276" s="42"/>
      <c r="O276" s="43"/>
      <c r="P276" s="42"/>
      <c r="Q276" s="42"/>
      <c r="R276" s="20"/>
      <c r="S276" s="20"/>
      <c r="T276" s="20"/>
      <c r="U276" s="20"/>
      <c r="V276" s="20"/>
      <c r="W276" s="20"/>
      <c r="X276" s="20"/>
      <c r="Y276" s="20"/>
      <c r="Z276" s="20"/>
      <c r="AA276" s="41"/>
      <c r="AB276" s="41"/>
      <c r="AC276" s="41"/>
      <c r="AD276" s="41"/>
      <c r="AE276" s="41"/>
      <c r="AF276" s="24">
        <f t="shared" si="32"/>
        <v>0</v>
      </c>
      <c r="AG276" s="2" t="str">
        <f t="shared" ca="1" si="33"/>
        <v/>
      </c>
      <c r="AH276" s="28">
        <f t="shared" ca="1" si="34"/>
        <v>0</v>
      </c>
      <c r="AI276" s="28">
        <f t="shared" ca="1" si="35"/>
        <v>0</v>
      </c>
      <c r="AJ276" s="31">
        <f t="shared" ca="1" si="36"/>
        <v>0</v>
      </c>
      <c r="AK276" s="28">
        <f t="shared" si="37"/>
        <v>0</v>
      </c>
      <c r="AL276" s="28">
        <f t="shared" si="38"/>
        <v>0</v>
      </c>
      <c r="AM276" s="34">
        <f t="shared" si="39"/>
        <v>0</v>
      </c>
      <c r="AN276" s="41"/>
      <c r="AO276" s="41"/>
      <c r="AP276" s="46"/>
    </row>
    <row r="277" spans="1:42" x14ac:dyDescent="0.25">
      <c r="A277" s="2">
        <v>276</v>
      </c>
      <c r="B277" s="41"/>
      <c r="C277" s="53"/>
      <c r="D277" s="54"/>
      <c r="E277" s="41"/>
      <c r="F277" s="41"/>
      <c r="G277" s="41"/>
      <c r="H277" s="41"/>
      <c r="I277" s="41"/>
      <c r="J277" s="41"/>
      <c r="K277" s="20"/>
      <c r="L277" s="42"/>
      <c r="M277" s="57"/>
      <c r="N277" s="42"/>
      <c r="O277" s="43"/>
      <c r="P277" s="42"/>
      <c r="Q277" s="42"/>
      <c r="R277" s="20"/>
      <c r="S277" s="20"/>
      <c r="T277" s="20"/>
      <c r="U277" s="20"/>
      <c r="V277" s="20"/>
      <c r="W277" s="20"/>
      <c r="X277" s="20"/>
      <c r="Y277" s="20"/>
      <c r="Z277" s="20"/>
      <c r="AA277" s="41"/>
      <c r="AB277" s="41"/>
      <c r="AC277" s="41"/>
      <c r="AD277" s="41"/>
      <c r="AE277" s="41"/>
      <c r="AF277" s="24">
        <f t="shared" si="32"/>
        <v>0</v>
      </c>
      <c r="AG277" s="2" t="str">
        <f t="shared" ca="1" si="33"/>
        <v/>
      </c>
      <c r="AH277" s="28">
        <f t="shared" ca="1" si="34"/>
        <v>0</v>
      </c>
      <c r="AI277" s="28">
        <f t="shared" ca="1" si="35"/>
        <v>0</v>
      </c>
      <c r="AJ277" s="31">
        <f t="shared" ca="1" si="36"/>
        <v>0</v>
      </c>
      <c r="AK277" s="28">
        <f t="shared" si="37"/>
        <v>0</v>
      </c>
      <c r="AL277" s="28">
        <f t="shared" si="38"/>
        <v>0</v>
      </c>
      <c r="AM277" s="34">
        <f t="shared" si="39"/>
        <v>0</v>
      </c>
      <c r="AN277" s="41"/>
      <c r="AO277" s="41"/>
      <c r="AP277" s="46"/>
    </row>
    <row r="278" spans="1:42" x14ac:dyDescent="0.25">
      <c r="A278" s="2">
        <v>277</v>
      </c>
      <c r="B278" s="41"/>
      <c r="C278" s="53"/>
      <c r="D278" s="54"/>
      <c r="E278" s="41"/>
      <c r="F278" s="41"/>
      <c r="G278" s="41"/>
      <c r="H278" s="41"/>
      <c r="I278" s="41"/>
      <c r="J278" s="41"/>
      <c r="K278" s="20"/>
      <c r="L278" s="42"/>
      <c r="M278" s="57"/>
      <c r="N278" s="42"/>
      <c r="O278" s="43"/>
      <c r="P278" s="42"/>
      <c r="Q278" s="42"/>
      <c r="R278" s="20"/>
      <c r="S278" s="20"/>
      <c r="T278" s="20"/>
      <c r="U278" s="20"/>
      <c r="V278" s="20"/>
      <c r="W278" s="20"/>
      <c r="X278" s="20"/>
      <c r="Y278" s="20"/>
      <c r="Z278" s="20"/>
      <c r="AA278" s="41"/>
      <c r="AB278" s="41"/>
      <c r="AC278" s="41"/>
      <c r="AD278" s="41"/>
      <c r="AE278" s="41"/>
      <c r="AF278" s="24">
        <f t="shared" si="32"/>
        <v>0</v>
      </c>
      <c r="AG278" s="2" t="str">
        <f t="shared" ca="1" si="33"/>
        <v/>
      </c>
      <c r="AH278" s="28">
        <f t="shared" ca="1" si="34"/>
        <v>0</v>
      </c>
      <c r="AI278" s="28">
        <f t="shared" ca="1" si="35"/>
        <v>0</v>
      </c>
      <c r="AJ278" s="31">
        <f t="shared" ca="1" si="36"/>
        <v>0</v>
      </c>
      <c r="AK278" s="28">
        <f t="shared" si="37"/>
        <v>0</v>
      </c>
      <c r="AL278" s="28">
        <f t="shared" si="38"/>
        <v>0</v>
      </c>
      <c r="AM278" s="34">
        <f t="shared" si="39"/>
        <v>0</v>
      </c>
      <c r="AN278" s="41"/>
      <c r="AO278" s="41"/>
      <c r="AP278" s="46"/>
    </row>
    <row r="279" spans="1:42" x14ac:dyDescent="0.25">
      <c r="A279" s="2">
        <v>278</v>
      </c>
      <c r="B279" s="41"/>
      <c r="C279" s="53"/>
      <c r="D279" s="54"/>
      <c r="E279" s="41"/>
      <c r="F279" s="41"/>
      <c r="G279" s="41"/>
      <c r="H279" s="41"/>
      <c r="I279" s="41"/>
      <c r="J279" s="41"/>
      <c r="K279" s="20"/>
      <c r="L279" s="42"/>
      <c r="M279" s="57"/>
      <c r="N279" s="42"/>
      <c r="O279" s="43"/>
      <c r="P279" s="42"/>
      <c r="Q279" s="42"/>
      <c r="R279" s="20"/>
      <c r="S279" s="20"/>
      <c r="T279" s="20"/>
      <c r="U279" s="20"/>
      <c r="V279" s="20"/>
      <c r="W279" s="20"/>
      <c r="X279" s="20"/>
      <c r="Y279" s="20"/>
      <c r="Z279" s="20"/>
      <c r="AA279" s="41"/>
      <c r="AB279" s="41"/>
      <c r="AC279" s="41"/>
      <c r="AD279" s="41"/>
      <c r="AE279" s="41"/>
      <c r="AF279" s="24">
        <f t="shared" si="32"/>
        <v>0</v>
      </c>
      <c r="AG279" s="2" t="str">
        <f t="shared" ca="1" si="33"/>
        <v/>
      </c>
      <c r="AH279" s="28">
        <f t="shared" ca="1" si="34"/>
        <v>0</v>
      </c>
      <c r="AI279" s="28">
        <f t="shared" ca="1" si="35"/>
        <v>0</v>
      </c>
      <c r="AJ279" s="31">
        <f t="shared" ca="1" si="36"/>
        <v>0</v>
      </c>
      <c r="AK279" s="28">
        <f t="shared" si="37"/>
        <v>0</v>
      </c>
      <c r="AL279" s="28">
        <f t="shared" si="38"/>
        <v>0</v>
      </c>
      <c r="AM279" s="34">
        <f t="shared" si="39"/>
        <v>0</v>
      </c>
      <c r="AN279" s="41"/>
      <c r="AO279" s="41"/>
      <c r="AP279" s="46"/>
    </row>
    <row r="280" spans="1:42" x14ac:dyDescent="0.25">
      <c r="A280" s="2">
        <v>279</v>
      </c>
      <c r="B280" s="41"/>
      <c r="C280" s="53"/>
      <c r="D280" s="54"/>
      <c r="E280" s="41"/>
      <c r="F280" s="41"/>
      <c r="G280" s="41"/>
      <c r="H280" s="41"/>
      <c r="I280" s="41"/>
      <c r="J280" s="41"/>
      <c r="K280" s="20"/>
      <c r="L280" s="42"/>
      <c r="M280" s="57"/>
      <c r="N280" s="42"/>
      <c r="O280" s="43"/>
      <c r="P280" s="42"/>
      <c r="Q280" s="42"/>
      <c r="R280" s="20"/>
      <c r="S280" s="20"/>
      <c r="T280" s="20"/>
      <c r="U280" s="20"/>
      <c r="V280" s="20"/>
      <c r="W280" s="20"/>
      <c r="X280" s="20"/>
      <c r="Y280" s="20"/>
      <c r="Z280" s="20"/>
      <c r="AA280" s="41"/>
      <c r="AB280" s="41"/>
      <c r="AC280" s="41"/>
      <c r="AD280" s="41"/>
      <c r="AE280" s="41"/>
      <c r="AF280" s="24">
        <f t="shared" si="32"/>
        <v>0</v>
      </c>
      <c r="AG280" s="2" t="str">
        <f t="shared" ca="1" si="33"/>
        <v/>
      </c>
      <c r="AH280" s="28">
        <f t="shared" ca="1" si="34"/>
        <v>0</v>
      </c>
      <c r="AI280" s="28">
        <f t="shared" ca="1" si="35"/>
        <v>0</v>
      </c>
      <c r="AJ280" s="31">
        <f t="shared" ca="1" si="36"/>
        <v>0</v>
      </c>
      <c r="AK280" s="28">
        <f t="shared" si="37"/>
        <v>0</v>
      </c>
      <c r="AL280" s="28">
        <f t="shared" si="38"/>
        <v>0</v>
      </c>
      <c r="AM280" s="34">
        <f t="shared" si="39"/>
        <v>0</v>
      </c>
      <c r="AN280" s="41"/>
      <c r="AO280" s="41"/>
      <c r="AP280" s="46"/>
    </row>
    <row r="281" spans="1:42" x14ac:dyDescent="0.25">
      <c r="A281" s="2">
        <v>280</v>
      </c>
      <c r="B281" s="41"/>
      <c r="C281" s="53"/>
      <c r="D281" s="54"/>
      <c r="E281" s="41"/>
      <c r="F281" s="41"/>
      <c r="G281" s="41"/>
      <c r="H281" s="41"/>
      <c r="I281" s="41"/>
      <c r="J281" s="41"/>
      <c r="K281" s="20"/>
      <c r="L281" s="42"/>
      <c r="M281" s="57"/>
      <c r="N281" s="42"/>
      <c r="O281" s="43"/>
      <c r="P281" s="42"/>
      <c r="Q281" s="42"/>
      <c r="R281" s="20"/>
      <c r="S281" s="20"/>
      <c r="T281" s="20"/>
      <c r="U281" s="20"/>
      <c r="V281" s="20"/>
      <c r="W281" s="20"/>
      <c r="X281" s="20"/>
      <c r="Y281" s="20"/>
      <c r="Z281" s="20"/>
      <c r="AA281" s="41"/>
      <c r="AB281" s="41"/>
      <c r="AC281" s="41"/>
      <c r="AD281" s="41"/>
      <c r="AE281" s="41"/>
      <c r="AF281" s="24">
        <f t="shared" si="32"/>
        <v>0</v>
      </c>
      <c r="AG281" s="2" t="str">
        <f t="shared" ca="1" si="33"/>
        <v/>
      </c>
      <c r="AH281" s="28">
        <f t="shared" ca="1" si="34"/>
        <v>0</v>
      </c>
      <c r="AI281" s="28">
        <f t="shared" ca="1" si="35"/>
        <v>0</v>
      </c>
      <c r="AJ281" s="31">
        <f t="shared" ca="1" si="36"/>
        <v>0</v>
      </c>
      <c r="AK281" s="28">
        <f t="shared" si="37"/>
        <v>0</v>
      </c>
      <c r="AL281" s="28">
        <f t="shared" si="38"/>
        <v>0</v>
      </c>
      <c r="AM281" s="34">
        <f t="shared" si="39"/>
        <v>0</v>
      </c>
      <c r="AN281" s="41"/>
      <c r="AO281" s="41"/>
      <c r="AP281" s="46"/>
    </row>
    <row r="282" spans="1:42" x14ac:dyDescent="0.25">
      <c r="A282" s="2">
        <v>281</v>
      </c>
      <c r="B282" s="41"/>
      <c r="C282" s="53"/>
      <c r="D282" s="54"/>
      <c r="E282" s="41"/>
      <c r="F282" s="41"/>
      <c r="G282" s="41"/>
      <c r="H282" s="41"/>
      <c r="I282" s="41"/>
      <c r="J282" s="41"/>
      <c r="K282" s="20"/>
      <c r="L282" s="42"/>
      <c r="M282" s="57"/>
      <c r="N282" s="42"/>
      <c r="O282" s="43"/>
      <c r="P282" s="42"/>
      <c r="Q282" s="42"/>
      <c r="R282" s="20"/>
      <c r="S282" s="20"/>
      <c r="T282" s="20"/>
      <c r="U282" s="20"/>
      <c r="V282" s="20"/>
      <c r="W282" s="20"/>
      <c r="X282" s="20"/>
      <c r="Y282" s="20"/>
      <c r="Z282" s="20"/>
      <c r="AA282" s="41"/>
      <c r="AB282" s="41"/>
      <c r="AC282" s="41"/>
      <c r="AD282" s="41"/>
      <c r="AE282" s="41"/>
      <c r="AF282" s="24">
        <f t="shared" si="32"/>
        <v>0</v>
      </c>
      <c r="AG282" s="2" t="str">
        <f t="shared" ca="1" si="33"/>
        <v/>
      </c>
      <c r="AH282" s="28">
        <f t="shared" ca="1" si="34"/>
        <v>0</v>
      </c>
      <c r="AI282" s="28">
        <f t="shared" ca="1" si="35"/>
        <v>0</v>
      </c>
      <c r="AJ282" s="31">
        <f t="shared" ca="1" si="36"/>
        <v>0</v>
      </c>
      <c r="AK282" s="28">
        <f t="shared" si="37"/>
        <v>0</v>
      </c>
      <c r="AL282" s="28">
        <f t="shared" si="38"/>
        <v>0</v>
      </c>
      <c r="AM282" s="34">
        <f t="shared" si="39"/>
        <v>0</v>
      </c>
      <c r="AN282" s="41"/>
      <c r="AO282" s="41"/>
      <c r="AP282" s="46"/>
    </row>
    <row r="283" spans="1:42" x14ac:dyDescent="0.25">
      <c r="A283" s="2">
        <v>282</v>
      </c>
      <c r="B283" s="41"/>
      <c r="C283" s="53"/>
      <c r="D283" s="54"/>
      <c r="E283" s="41"/>
      <c r="F283" s="41"/>
      <c r="G283" s="41"/>
      <c r="H283" s="41"/>
      <c r="I283" s="41"/>
      <c r="J283" s="41"/>
      <c r="K283" s="20"/>
      <c r="L283" s="42"/>
      <c r="M283" s="57"/>
      <c r="N283" s="42"/>
      <c r="O283" s="43"/>
      <c r="P283" s="42"/>
      <c r="Q283" s="42"/>
      <c r="R283" s="20"/>
      <c r="S283" s="20"/>
      <c r="T283" s="20"/>
      <c r="U283" s="20"/>
      <c r="V283" s="20"/>
      <c r="W283" s="20"/>
      <c r="X283" s="20"/>
      <c r="Y283" s="20"/>
      <c r="Z283" s="20"/>
      <c r="AA283" s="41"/>
      <c r="AB283" s="41"/>
      <c r="AC283" s="41"/>
      <c r="AD283" s="41"/>
      <c r="AE283" s="41"/>
      <c r="AF283" s="24">
        <f t="shared" si="32"/>
        <v>0</v>
      </c>
      <c r="AG283" s="2" t="str">
        <f t="shared" ca="1" si="33"/>
        <v/>
      </c>
      <c r="AH283" s="28">
        <f t="shared" ca="1" si="34"/>
        <v>0</v>
      </c>
      <c r="AI283" s="28">
        <f t="shared" ca="1" si="35"/>
        <v>0</v>
      </c>
      <c r="AJ283" s="31">
        <f t="shared" ca="1" si="36"/>
        <v>0</v>
      </c>
      <c r="AK283" s="28">
        <f t="shared" si="37"/>
        <v>0</v>
      </c>
      <c r="AL283" s="28">
        <f t="shared" si="38"/>
        <v>0</v>
      </c>
      <c r="AM283" s="34">
        <f t="shared" si="39"/>
        <v>0</v>
      </c>
      <c r="AN283" s="41"/>
      <c r="AO283" s="41"/>
      <c r="AP283" s="46"/>
    </row>
    <row r="284" spans="1:42" x14ac:dyDescent="0.25">
      <c r="A284" s="2">
        <v>283</v>
      </c>
      <c r="B284" s="41"/>
      <c r="C284" s="53"/>
      <c r="D284" s="54"/>
      <c r="E284" s="41"/>
      <c r="F284" s="41"/>
      <c r="G284" s="41"/>
      <c r="H284" s="41"/>
      <c r="I284" s="41"/>
      <c r="J284" s="41"/>
      <c r="K284" s="20"/>
      <c r="L284" s="42"/>
      <c r="M284" s="57"/>
      <c r="N284" s="42"/>
      <c r="O284" s="43"/>
      <c r="P284" s="42"/>
      <c r="Q284" s="42"/>
      <c r="R284" s="20"/>
      <c r="S284" s="20"/>
      <c r="T284" s="20"/>
      <c r="U284" s="20"/>
      <c r="V284" s="20"/>
      <c r="W284" s="20"/>
      <c r="X284" s="20"/>
      <c r="Y284" s="20"/>
      <c r="Z284" s="20"/>
      <c r="AA284" s="41"/>
      <c r="AB284" s="41"/>
      <c r="AC284" s="41"/>
      <c r="AD284" s="41"/>
      <c r="AE284" s="41"/>
      <c r="AF284" s="24">
        <f t="shared" si="32"/>
        <v>0</v>
      </c>
      <c r="AG284" s="2" t="str">
        <f t="shared" ca="1" si="33"/>
        <v/>
      </c>
      <c r="AH284" s="28">
        <f t="shared" ca="1" si="34"/>
        <v>0</v>
      </c>
      <c r="AI284" s="28">
        <f t="shared" ca="1" si="35"/>
        <v>0</v>
      </c>
      <c r="AJ284" s="31">
        <f t="shared" ca="1" si="36"/>
        <v>0</v>
      </c>
      <c r="AK284" s="28">
        <f t="shared" si="37"/>
        <v>0</v>
      </c>
      <c r="AL284" s="28">
        <f t="shared" si="38"/>
        <v>0</v>
      </c>
      <c r="AM284" s="34">
        <f t="shared" si="39"/>
        <v>0</v>
      </c>
      <c r="AN284" s="41"/>
      <c r="AO284" s="41"/>
      <c r="AP284" s="46"/>
    </row>
    <row r="285" spans="1:42" x14ac:dyDescent="0.25">
      <c r="A285" s="2">
        <v>284</v>
      </c>
      <c r="B285" s="41"/>
      <c r="C285" s="53"/>
      <c r="D285" s="54"/>
      <c r="E285" s="41"/>
      <c r="F285" s="41"/>
      <c r="G285" s="41"/>
      <c r="H285" s="41"/>
      <c r="I285" s="41"/>
      <c r="J285" s="41"/>
      <c r="K285" s="20"/>
      <c r="L285" s="42"/>
      <c r="M285" s="57"/>
      <c r="N285" s="42"/>
      <c r="O285" s="43"/>
      <c r="P285" s="42"/>
      <c r="Q285" s="42"/>
      <c r="R285" s="20"/>
      <c r="S285" s="20"/>
      <c r="T285" s="20"/>
      <c r="U285" s="20"/>
      <c r="V285" s="20"/>
      <c r="W285" s="20"/>
      <c r="X285" s="20"/>
      <c r="Y285" s="20"/>
      <c r="Z285" s="20"/>
      <c r="AA285" s="41"/>
      <c r="AB285" s="41"/>
      <c r="AC285" s="41"/>
      <c r="AD285" s="41"/>
      <c r="AE285" s="41"/>
      <c r="AF285" s="24">
        <f t="shared" si="32"/>
        <v>0</v>
      </c>
      <c r="AG285" s="2" t="str">
        <f t="shared" ca="1" si="33"/>
        <v/>
      </c>
      <c r="AH285" s="28">
        <f t="shared" ca="1" si="34"/>
        <v>0</v>
      </c>
      <c r="AI285" s="28">
        <f t="shared" ca="1" si="35"/>
        <v>0</v>
      </c>
      <c r="AJ285" s="31">
        <f t="shared" ca="1" si="36"/>
        <v>0</v>
      </c>
      <c r="AK285" s="28">
        <f t="shared" si="37"/>
        <v>0</v>
      </c>
      <c r="AL285" s="28">
        <f t="shared" si="38"/>
        <v>0</v>
      </c>
      <c r="AM285" s="34">
        <f t="shared" si="39"/>
        <v>0</v>
      </c>
      <c r="AN285" s="41"/>
      <c r="AO285" s="41"/>
      <c r="AP285" s="46"/>
    </row>
    <row r="286" spans="1:42" x14ac:dyDescent="0.25">
      <c r="A286" s="2">
        <v>285</v>
      </c>
      <c r="B286" s="41"/>
      <c r="C286" s="53"/>
      <c r="D286" s="54"/>
      <c r="E286" s="41"/>
      <c r="F286" s="41"/>
      <c r="G286" s="41"/>
      <c r="H286" s="41"/>
      <c r="I286" s="41"/>
      <c r="J286" s="41"/>
      <c r="K286" s="20"/>
      <c r="L286" s="42"/>
      <c r="M286" s="57"/>
      <c r="N286" s="42"/>
      <c r="O286" s="43"/>
      <c r="P286" s="42"/>
      <c r="Q286" s="42"/>
      <c r="R286" s="20"/>
      <c r="S286" s="20"/>
      <c r="T286" s="20"/>
      <c r="U286" s="20"/>
      <c r="V286" s="20"/>
      <c r="W286" s="20"/>
      <c r="X286" s="20"/>
      <c r="Y286" s="20"/>
      <c r="Z286" s="20"/>
      <c r="AA286" s="41"/>
      <c r="AB286" s="41"/>
      <c r="AC286" s="41"/>
      <c r="AD286" s="41"/>
      <c r="AE286" s="41"/>
      <c r="AF286" s="24">
        <f t="shared" si="32"/>
        <v>0</v>
      </c>
      <c r="AG286" s="2" t="str">
        <f t="shared" ca="1" si="33"/>
        <v/>
      </c>
      <c r="AH286" s="28">
        <f t="shared" ca="1" si="34"/>
        <v>0</v>
      </c>
      <c r="AI286" s="28">
        <f t="shared" ca="1" si="35"/>
        <v>0</v>
      </c>
      <c r="AJ286" s="31">
        <f t="shared" ca="1" si="36"/>
        <v>0</v>
      </c>
      <c r="AK286" s="28">
        <f t="shared" si="37"/>
        <v>0</v>
      </c>
      <c r="AL286" s="28">
        <f t="shared" si="38"/>
        <v>0</v>
      </c>
      <c r="AM286" s="34">
        <f t="shared" si="39"/>
        <v>0</v>
      </c>
      <c r="AN286" s="41"/>
      <c r="AO286" s="41"/>
      <c r="AP286" s="46"/>
    </row>
    <row r="287" spans="1:42" x14ac:dyDescent="0.25">
      <c r="A287" s="2">
        <v>286</v>
      </c>
      <c r="B287" s="41"/>
      <c r="C287" s="53"/>
      <c r="D287" s="54"/>
      <c r="E287" s="41"/>
      <c r="F287" s="41"/>
      <c r="G287" s="41"/>
      <c r="H287" s="41"/>
      <c r="I287" s="41"/>
      <c r="J287" s="41"/>
      <c r="K287" s="20"/>
      <c r="L287" s="42"/>
      <c r="M287" s="57"/>
      <c r="N287" s="42"/>
      <c r="O287" s="43"/>
      <c r="P287" s="42"/>
      <c r="Q287" s="42"/>
      <c r="R287" s="20"/>
      <c r="S287" s="20"/>
      <c r="T287" s="20"/>
      <c r="U287" s="20"/>
      <c r="V287" s="20"/>
      <c r="W287" s="20"/>
      <c r="X287" s="20"/>
      <c r="Y287" s="20"/>
      <c r="Z287" s="20"/>
      <c r="AA287" s="41"/>
      <c r="AB287" s="41"/>
      <c r="AC287" s="41"/>
      <c r="AD287" s="41"/>
      <c r="AE287" s="41"/>
      <c r="AF287" s="24">
        <f t="shared" si="32"/>
        <v>0</v>
      </c>
      <c r="AG287" s="2" t="str">
        <f t="shared" ca="1" si="33"/>
        <v/>
      </c>
      <c r="AH287" s="28">
        <f t="shared" ca="1" si="34"/>
        <v>0</v>
      </c>
      <c r="AI287" s="28">
        <f t="shared" ca="1" si="35"/>
        <v>0</v>
      </c>
      <c r="AJ287" s="31">
        <f t="shared" ca="1" si="36"/>
        <v>0</v>
      </c>
      <c r="AK287" s="28">
        <f t="shared" si="37"/>
        <v>0</v>
      </c>
      <c r="AL287" s="28">
        <f t="shared" si="38"/>
        <v>0</v>
      </c>
      <c r="AM287" s="34">
        <f t="shared" si="39"/>
        <v>0</v>
      </c>
      <c r="AN287" s="41"/>
      <c r="AO287" s="41"/>
      <c r="AP287" s="46"/>
    </row>
    <row r="288" spans="1:42" x14ac:dyDescent="0.25">
      <c r="A288" s="2">
        <v>287</v>
      </c>
      <c r="B288" s="41"/>
      <c r="C288" s="53"/>
      <c r="D288" s="54"/>
      <c r="E288" s="41"/>
      <c r="F288" s="41"/>
      <c r="G288" s="41"/>
      <c r="H288" s="41"/>
      <c r="I288" s="41"/>
      <c r="J288" s="41"/>
      <c r="K288" s="20"/>
      <c r="L288" s="42"/>
      <c r="M288" s="57"/>
      <c r="N288" s="42"/>
      <c r="O288" s="43"/>
      <c r="P288" s="42"/>
      <c r="Q288" s="42"/>
      <c r="R288" s="20"/>
      <c r="S288" s="20"/>
      <c r="T288" s="20"/>
      <c r="U288" s="20"/>
      <c r="V288" s="20"/>
      <c r="W288" s="20"/>
      <c r="X288" s="20"/>
      <c r="Y288" s="20"/>
      <c r="Z288" s="20"/>
      <c r="AA288" s="41"/>
      <c r="AB288" s="41"/>
      <c r="AC288" s="41"/>
      <c r="AD288" s="41"/>
      <c r="AE288" s="41"/>
      <c r="AF288" s="24">
        <f t="shared" si="32"/>
        <v>0</v>
      </c>
      <c r="AG288" s="2" t="str">
        <f t="shared" ca="1" si="33"/>
        <v/>
      </c>
      <c r="AH288" s="28">
        <f t="shared" ca="1" si="34"/>
        <v>0</v>
      </c>
      <c r="AI288" s="28">
        <f t="shared" ca="1" si="35"/>
        <v>0</v>
      </c>
      <c r="AJ288" s="31">
        <f t="shared" ca="1" si="36"/>
        <v>0</v>
      </c>
      <c r="AK288" s="28">
        <f t="shared" si="37"/>
        <v>0</v>
      </c>
      <c r="AL288" s="28">
        <f t="shared" si="38"/>
        <v>0</v>
      </c>
      <c r="AM288" s="34">
        <f t="shared" si="39"/>
        <v>0</v>
      </c>
      <c r="AN288" s="41"/>
      <c r="AO288" s="41"/>
      <c r="AP288" s="46"/>
    </row>
    <row r="289" spans="1:42" x14ac:dyDescent="0.25">
      <c r="A289" s="2">
        <v>288</v>
      </c>
      <c r="B289" s="41"/>
      <c r="C289" s="53"/>
      <c r="D289" s="54"/>
      <c r="E289" s="41"/>
      <c r="F289" s="41"/>
      <c r="G289" s="41"/>
      <c r="H289" s="41"/>
      <c r="I289" s="41"/>
      <c r="J289" s="41"/>
      <c r="K289" s="20"/>
      <c r="L289" s="42"/>
      <c r="M289" s="57"/>
      <c r="N289" s="42"/>
      <c r="O289" s="43"/>
      <c r="P289" s="42"/>
      <c r="Q289" s="42"/>
      <c r="R289" s="20"/>
      <c r="S289" s="20"/>
      <c r="T289" s="20"/>
      <c r="U289" s="20"/>
      <c r="V289" s="20"/>
      <c r="W289" s="20"/>
      <c r="X289" s="20"/>
      <c r="Y289" s="20"/>
      <c r="Z289" s="20"/>
      <c r="AA289" s="41"/>
      <c r="AB289" s="41"/>
      <c r="AC289" s="41"/>
      <c r="AD289" s="41"/>
      <c r="AE289" s="41"/>
      <c r="AF289" s="24">
        <f t="shared" si="32"/>
        <v>0</v>
      </c>
      <c r="AG289" s="2" t="str">
        <f t="shared" ca="1" si="33"/>
        <v/>
      </c>
      <c r="AH289" s="28">
        <f t="shared" ca="1" si="34"/>
        <v>0</v>
      </c>
      <c r="AI289" s="28">
        <f t="shared" ca="1" si="35"/>
        <v>0</v>
      </c>
      <c r="AJ289" s="31">
        <f t="shared" ca="1" si="36"/>
        <v>0</v>
      </c>
      <c r="AK289" s="28">
        <f t="shared" si="37"/>
        <v>0</v>
      </c>
      <c r="AL289" s="28">
        <f t="shared" si="38"/>
        <v>0</v>
      </c>
      <c r="AM289" s="34">
        <f t="shared" si="39"/>
        <v>0</v>
      </c>
      <c r="AN289" s="41"/>
      <c r="AO289" s="41"/>
      <c r="AP289" s="46"/>
    </row>
    <row r="290" spans="1:42" x14ac:dyDescent="0.25">
      <c r="A290" s="2">
        <v>289</v>
      </c>
      <c r="B290" s="41"/>
      <c r="C290" s="53"/>
      <c r="D290" s="54"/>
      <c r="E290" s="41"/>
      <c r="F290" s="41"/>
      <c r="G290" s="41"/>
      <c r="H290" s="41"/>
      <c r="I290" s="41"/>
      <c r="J290" s="41"/>
      <c r="K290" s="20"/>
      <c r="L290" s="42"/>
      <c r="M290" s="57"/>
      <c r="N290" s="42"/>
      <c r="O290" s="43"/>
      <c r="P290" s="42"/>
      <c r="Q290" s="42"/>
      <c r="R290" s="20"/>
      <c r="S290" s="20"/>
      <c r="T290" s="20"/>
      <c r="U290" s="20"/>
      <c r="V290" s="20"/>
      <c r="W290" s="20"/>
      <c r="X290" s="20"/>
      <c r="Y290" s="20"/>
      <c r="Z290" s="20"/>
      <c r="AA290" s="41"/>
      <c r="AB290" s="41"/>
      <c r="AC290" s="41"/>
      <c r="AD290" s="41"/>
      <c r="AE290" s="41"/>
      <c r="AF290" s="24">
        <f t="shared" si="32"/>
        <v>0</v>
      </c>
      <c r="AG290" s="2" t="str">
        <f t="shared" ca="1" si="33"/>
        <v/>
      </c>
      <c r="AH290" s="28">
        <f t="shared" ca="1" si="34"/>
        <v>0</v>
      </c>
      <c r="AI290" s="28">
        <f t="shared" ca="1" si="35"/>
        <v>0</v>
      </c>
      <c r="AJ290" s="31">
        <f t="shared" ca="1" si="36"/>
        <v>0</v>
      </c>
      <c r="AK290" s="28">
        <f t="shared" si="37"/>
        <v>0</v>
      </c>
      <c r="AL290" s="28">
        <f t="shared" si="38"/>
        <v>0</v>
      </c>
      <c r="AM290" s="34">
        <f t="shared" si="39"/>
        <v>0</v>
      </c>
      <c r="AN290" s="41"/>
      <c r="AO290" s="41"/>
      <c r="AP290" s="46"/>
    </row>
    <row r="291" spans="1:42" x14ac:dyDescent="0.25">
      <c r="A291" s="2">
        <v>290</v>
      </c>
      <c r="B291" s="41"/>
      <c r="C291" s="53"/>
      <c r="D291" s="54"/>
      <c r="E291" s="41"/>
      <c r="F291" s="41"/>
      <c r="G291" s="41"/>
      <c r="H291" s="41"/>
      <c r="I291" s="41"/>
      <c r="J291" s="41"/>
      <c r="K291" s="20"/>
      <c r="L291" s="42"/>
      <c r="M291" s="57"/>
      <c r="N291" s="42"/>
      <c r="O291" s="43"/>
      <c r="P291" s="42"/>
      <c r="Q291" s="42"/>
      <c r="R291" s="20"/>
      <c r="S291" s="20"/>
      <c r="T291" s="20"/>
      <c r="U291" s="20"/>
      <c r="V291" s="20"/>
      <c r="W291" s="20"/>
      <c r="X291" s="20"/>
      <c r="Y291" s="20"/>
      <c r="Z291" s="20"/>
      <c r="AA291" s="41"/>
      <c r="AB291" s="41"/>
      <c r="AC291" s="41"/>
      <c r="AD291" s="41"/>
      <c r="AE291" s="41"/>
      <c r="AF291" s="24">
        <f t="shared" si="32"/>
        <v>0</v>
      </c>
      <c r="AG291" s="2" t="str">
        <f t="shared" ca="1" si="33"/>
        <v/>
      </c>
      <c r="AH291" s="28">
        <f t="shared" ca="1" si="34"/>
        <v>0</v>
      </c>
      <c r="AI291" s="28">
        <f t="shared" ca="1" si="35"/>
        <v>0</v>
      </c>
      <c r="AJ291" s="31">
        <f t="shared" ca="1" si="36"/>
        <v>0</v>
      </c>
      <c r="AK291" s="28">
        <f t="shared" si="37"/>
        <v>0</v>
      </c>
      <c r="AL291" s="28">
        <f t="shared" si="38"/>
        <v>0</v>
      </c>
      <c r="AM291" s="34">
        <f t="shared" si="39"/>
        <v>0</v>
      </c>
      <c r="AN291" s="41"/>
      <c r="AO291" s="41"/>
      <c r="AP291" s="46"/>
    </row>
    <row r="292" spans="1:42" x14ac:dyDescent="0.25">
      <c r="A292" s="2">
        <v>291</v>
      </c>
      <c r="B292" s="41"/>
      <c r="C292" s="53"/>
      <c r="D292" s="54"/>
      <c r="E292" s="41"/>
      <c r="F292" s="41"/>
      <c r="G292" s="41"/>
      <c r="H292" s="41"/>
      <c r="I292" s="41"/>
      <c r="J292" s="41"/>
      <c r="K292" s="20"/>
      <c r="L292" s="42"/>
      <c r="M292" s="57"/>
      <c r="N292" s="42"/>
      <c r="O292" s="43"/>
      <c r="P292" s="42"/>
      <c r="Q292" s="42"/>
      <c r="R292" s="20"/>
      <c r="S292" s="20"/>
      <c r="T292" s="20"/>
      <c r="U292" s="20"/>
      <c r="V292" s="20"/>
      <c r="W292" s="20"/>
      <c r="X292" s="20"/>
      <c r="Y292" s="20"/>
      <c r="Z292" s="20"/>
      <c r="AA292" s="41"/>
      <c r="AB292" s="41"/>
      <c r="AC292" s="41"/>
      <c r="AD292" s="41"/>
      <c r="AE292" s="41"/>
      <c r="AF292" s="24">
        <f t="shared" si="32"/>
        <v>0</v>
      </c>
      <c r="AG292" s="2" t="str">
        <f t="shared" ca="1" si="33"/>
        <v/>
      </c>
      <c r="AH292" s="28">
        <f t="shared" ca="1" si="34"/>
        <v>0</v>
      </c>
      <c r="AI292" s="28">
        <f t="shared" ca="1" si="35"/>
        <v>0</v>
      </c>
      <c r="AJ292" s="31">
        <f t="shared" ca="1" si="36"/>
        <v>0</v>
      </c>
      <c r="AK292" s="28">
        <f t="shared" si="37"/>
        <v>0</v>
      </c>
      <c r="AL292" s="28">
        <f t="shared" si="38"/>
        <v>0</v>
      </c>
      <c r="AM292" s="34">
        <f t="shared" si="39"/>
        <v>0</v>
      </c>
      <c r="AN292" s="41"/>
      <c r="AO292" s="41"/>
      <c r="AP292" s="46"/>
    </row>
    <row r="293" spans="1:42" x14ac:dyDescent="0.25">
      <c r="A293" s="2">
        <v>292</v>
      </c>
      <c r="B293" s="41"/>
      <c r="C293" s="53"/>
      <c r="D293" s="54"/>
      <c r="E293" s="41"/>
      <c r="F293" s="41"/>
      <c r="G293" s="41"/>
      <c r="H293" s="41"/>
      <c r="I293" s="41"/>
      <c r="J293" s="41"/>
      <c r="K293" s="20"/>
      <c r="L293" s="42"/>
      <c r="M293" s="57"/>
      <c r="N293" s="42"/>
      <c r="O293" s="43"/>
      <c r="P293" s="42"/>
      <c r="Q293" s="42"/>
      <c r="R293" s="20"/>
      <c r="S293" s="20"/>
      <c r="T293" s="20"/>
      <c r="U293" s="20"/>
      <c r="V293" s="20"/>
      <c r="W293" s="20"/>
      <c r="X293" s="20"/>
      <c r="Y293" s="20"/>
      <c r="Z293" s="20"/>
      <c r="AA293" s="41"/>
      <c r="AB293" s="41"/>
      <c r="AC293" s="41"/>
      <c r="AD293" s="41"/>
      <c r="AE293" s="41"/>
      <c r="AF293" s="24">
        <f t="shared" si="32"/>
        <v>0</v>
      </c>
      <c r="AG293" s="2" t="str">
        <f t="shared" ca="1" si="33"/>
        <v/>
      </c>
      <c r="AH293" s="28">
        <f t="shared" ca="1" si="34"/>
        <v>0</v>
      </c>
      <c r="AI293" s="28">
        <f t="shared" ca="1" si="35"/>
        <v>0</v>
      </c>
      <c r="AJ293" s="31">
        <f t="shared" ca="1" si="36"/>
        <v>0</v>
      </c>
      <c r="AK293" s="28">
        <f t="shared" si="37"/>
        <v>0</v>
      </c>
      <c r="AL293" s="28">
        <f t="shared" si="38"/>
        <v>0</v>
      </c>
      <c r="AM293" s="34">
        <f t="shared" si="39"/>
        <v>0</v>
      </c>
      <c r="AN293" s="41"/>
      <c r="AO293" s="41"/>
      <c r="AP293" s="46"/>
    </row>
    <row r="294" spans="1:42" x14ac:dyDescent="0.25">
      <c r="A294" s="2">
        <v>293</v>
      </c>
      <c r="B294" s="41"/>
      <c r="C294" s="53"/>
      <c r="D294" s="54"/>
      <c r="E294" s="41"/>
      <c r="F294" s="41"/>
      <c r="G294" s="41"/>
      <c r="H294" s="41"/>
      <c r="I294" s="41"/>
      <c r="J294" s="41"/>
      <c r="K294" s="20"/>
      <c r="L294" s="42"/>
      <c r="M294" s="57"/>
      <c r="N294" s="42"/>
      <c r="O294" s="43"/>
      <c r="P294" s="42"/>
      <c r="Q294" s="42"/>
      <c r="R294" s="20"/>
      <c r="S294" s="20"/>
      <c r="T294" s="20"/>
      <c r="U294" s="20"/>
      <c r="V294" s="20"/>
      <c r="W294" s="20"/>
      <c r="X294" s="20"/>
      <c r="Y294" s="20"/>
      <c r="Z294" s="20"/>
      <c r="AA294" s="41"/>
      <c r="AB294" s="41"/>
      <c r="AC294" s="41"/>
      <c r="AD294" s="41"/>
      <c r="AE294" s="41"/>
      <c r="AF294" s="24">
        <f t="shared" si="32"/>
        <v>0</v>
      </c>
      <c r="AG294" s="2" t="str">
        <f t="shared" ca="1" si="33"/>
        <v/>
      </c>
      <c r="AH294" s="28">
        <f t="shared" ca="1" si="34"/>
        <v>0</v>
      </c>
      <c r="AI294" s="28">
        <f t="shared" ca="1" si="35"/>
        <v>0</v>
      </c>
      <c r="AJ294" s="31">
        <f t="shared" ca="1" si="36"/>
        <v>0</v>
      </c>
      <c r="AK294" s="28">
        <f t="shared" si="37"/>
        <v>0</v>
      </c>
      <c r="AL294" s="28">
        <f t="shared" si="38"/>
        <v>0</v>
      </c>
      <c r="AM294" s="34">
        <f t="shared" si="39"/>
        <v>0</v>
      </c>
      <c r="AN294" s="41"/>
      <c r="AO294" s="41"/>
      <c r="AP294" s="46"/>
    </row>
    <row r="295" spans="1:42" x14ac:dyDescent="0.25">
      <c r="A295" s="2">
        <v>294</v>
      </c>
      <c r="B295" s="41"/>
      <c r="C295" s="53"/>
      <c r="D295" s="54"/>
      <c r="E295" s="41"/>
      <c r="F295" s="41"/>
      <c r="G295" s="41"/>
      <c r="H295" s="41"/>
      <c r="I295" s="41"/>
      <c r="J295" s="41"/>
      <c r="K295" s="20"/>
      <c r="L295" s="42"/>
      <c r="M295" s="57"/>
      <c r="N295" s="42"/>
      <c r="O295" s="43"/>
      <c r="P295" s="42"/>
      <c r="Q295" s="42"/>
      <c r="R295" s="20"/>
      <c r="S295" s="20"/>
      <c r="T295" s="20"/>
      <c r="U295" s="20"/>
      <c r="V295" s="20"/>
      <c r="W295" s="20"/>
      <c r="X295" s="20"/>
      <c r="Y295" s="20"/>
      <c r="Z295" s="20"/>
      <c r="AA295" s="41"/>
      <c r="AB295" s="41"/>
      <c r="AC295" s="41"/>
      <c r="AD295" s="41"/>
      <c r="AE295" s="41"/>
      <c r="AF295" s="24">
        <f t="shared" si="32"/>
        <v>0</v>
      </c>
      <c r="AG295" s="2" t="str">
        <f t="shared" ca="1" si="33"/>
        <v/>
      </c>
      <c r="AH295" s="28">
        <f t="shared" ca="1" si="34"/>
        <v>0</v>
      </c>
      <c r="AI295" s="28">
        <f t="shared" ca="1" si="35"/>
        <v>0</v>
      </c>
      <c r="AJ295" s="31">
        <f t="shared" ca="1" si="36"/>
        <v>0</v>
      </c>
      <c r="AK295" s="28">
        <f t="shared" si="37"/>
        <v>0</v>
      </c>
      <c r="AL295" s="28">
        <f t="shared" si="38"/>
        <v>0</v>
      </c>
      <c r="AM295" s="34">
        <f t="shared" si="39"/>
        <v>0</v>
      </c>
      <c r="AN295" s="41"/>
      <c r="AO295" s="41"/>
      <c r="AP295" s="46"/>
    </row>
    <row r="296" spans="1:42" x14ac:dyDescent="0.25">
      <c r="A296" s="2">
        <v>295</v>
      </c>
      <c r="B296" s="41"/>
      <c r="C296" s="53"/>
      <c r="D296" s="54"/>
      <c r="E296" s="41"/>
      <c r="F296" s="41"/>
      <c r="G296" s="41"/>
      <c r="H296" s="41"/>
      <c r="I296" s="41"/>
      <c r="J296" s="41"/>
      <c r="K296" s="20"/>
      <c r="L296" s="42"/>
      <c r="M296" s="57"/>
      <c r="N296" s="42"/>
      <c r="O296" s="43"/>
      <c r="P296" s="42"/>
      <c r="Q296" s="42"/>
      <c r="R296" s="20"/>
      <c r="S296" s="20"/>
      <c r="T296" s="20"/>
      <c r="U296" s="20"/>
      <c r="V296" s="20"/>
      <c r="W296" s="20"/>
      <c r="X296" s="20"/>
      <c r="Y296" s="20"/>
      <c r="Z296" s="20"/>
      <c r="AA296" s="41"/>
      <c r="AB296" s="41"/>
      <c r="AC296" s="41"/>
      <c r="AD296" s="41"/>
      <c r="AE296" s="41"/>
      <c r="AF296" s="24">
        <f t="shared" si="32"/>
        <v>0</v>
      </c>
      <c r="AG296" s="2" t="str">
        <f t="shared" ca="1" si="33"/>
        <v/>
      </c>
      <c r="AH296" s="28">
        <f t="shared" ca="1" si="34"/>
        <v>0</v>
      </c>
      <c r="AI296" s="28">
        <f t="shared" ca="1" si="35"/>
        <v>0</v>
      </c>
      <c r="AJ296" s="31">
        <f t="shared" ca="1" si="36"/>
        <v>0</v>
      </c>
      <c r="AK296" s="28">
        <f t="shared" si="37"/>
        <v>0</v>
      </c>
      <c r="AL296" s="28">
        <f t="shared" si="38"/>
        <v>0</v>
      </c>
      <c r="AM296" s="34">
        <f t="shared" si="39"/>
        <v>0</v>
      </c>
      <c r="AN296" s="41"/>
      <c r="AO296" s="41"/>
      <c r="AP296" s="46"/>
    </row>
    <row r="297" spans="1:42" x14ac:dyDescent="0.25">
      <c r="A297" s="2">
        <v>296</v>
      </c>
      <c r="B297" s="41"/>
      <c r="C297" s="53"/>
      <c r="D297" s="54"/>
      <c r="E297" s="41"/>
      <c r="F297" s="41"/>
      <c r="G297" s="41"/>
      <c r="H297" s="41"/>
      <c r="I297" s="41"/>
      <c r="J297" s="41"/>
      <c r="K297" s="20"/>
      <c r="L297" s="42"/>
      <c r="M297" s="57"/>
      <c r="N297" s="42"/>
      <c r="O297" s="43"/>
      <c r="P297" s="42"/>
      <c r="Q297" s="42"/>
      <c r="R297" s="20"/>
      <c r="S297" s="20"/>
      <c r="T297" s="20"/>
      <c r="U297" s="20"/>
      <c r="V297" s="20"/>
      <c r="W297" s="20"/>
      <c r="X297" s="20"/>
      <c r="Y297" s="20"/>
      <c r="Z297" s="20"/>
      <c r="AA297" s="41"/>
      <c r="AB297" s="41"/>
      <c r="AC297" s="41"/>
      <c r="AD297" s="41"/>
      <c r="AE297" s="41"/>
      <c r="AF297" s="24">
        <f t="shared" si="32"/>
        <v>0</v>
      </c>
      <c r="AG297" s="2" t="str">
        <f t="shared" ca="1" si="33"/>
        <v/>
      </c>
      <c r="AH297" s="28">
        <f t="shared" ca="1" si="34"/>
        <v>0</v>
      </c>
      <c r="AI297" s="28">
        <f t="shared" ca="1" si="35"/>
        <v>0</v>
      </c>
      <c r="AJ297" s="31">
        <f t="shared" ca="1" si="36"/>
        <v>0</v>
      </c>
      <c r="AK297" s="28">
        <f t="shared" si="37"/>
        <v>0</v>
      </c>
      <c r="AL297" s="28">
        <f t="shared" si="38"/>
        <v>0</v>
      </c>
      <c r="AM297" s="34">
        <f t="shared" si="39"/>
        <v>0</v>
      </c>
      <c r="AN297" s="41"/>
      <c r="AO297" s="41"/>
      <c r="AP297" s="46"/>
    </row>
    <row r="298" spans="1:42" x14ac:dyDescent="0.25">
      <c r="A298" s="2">
        <v>297</v>
      </c>
      <c r="B298" s="41"/>
      <c r="C298" s="53"/>
      <c r="D298" s="54"/>
      <c r="E298" s="41"/>
      <c r="F298" s="41"/>
      <c r="G298" s="41"/>
      <c r="H298" s="41"/>
      <c r="I298" s="41"/>
      <c r="J298" s="41"/>
      <c r="K298" s="20"/>
      <c r="L298" s="42"/>
      <c r="M298" s="57"/>
      <c r="N298" s="42"/>
      <c r="O298" s="43"/>
      <c r="P298" s="42"/>
      <c r="Q298" s="42"/>
      <c r="R298" s="20"/>
      <c r="S298" s="20"/>
      <c r="T298" s="20"/>
      <c r="U298" s="20"/>
      <c r="V298" s="20"/>
      <c r="W298" s="20"/>
      <c r="X298" s="20"/>
      <c r="Y298" s="20"/>
      <c r="Z298" s="20"/>
      <c r="AA298" s="41"/>
      <c r="AB298" s="41"/>
      <c r="AC298" s="41"/>
      <c r="AD298" s="41"/>
      <c r="AE298" s="41"/>
      <c r="AF298" s="24">
        <f t="shared" si="32"/>
        <v>0</v>
      </c>
      <c r="AG298" s="2" t="str">
        <f t="shared" ca="1" si="33"/>
        <v/>
      </c>
      <c r="AH298" s="28">
        <f t="shared" ca="1" si="34"/>
        <v>0</v>
      </c>
      <c r="AI298" s="28">
        <f t="shared" ca="1" si="35"/>
        <v>0</v>
      </c>
      <c r="AJ298" s="31">
        <f t="shared" ca="1" si="36"/>
        <v>0</v>
      </c>
      <c r="AK298" s="28">
        <f t="shared" si="37"/>
        <v>0</v>
      </c>
      <c r="AL298" s="28">
        <f t="shared" si="38"/>
        <v>0</v>
      </c>
      <c r="AM298" s="34">
        <f t="shared" si="39"/>
        <v>0</v>
      </c>
      <c r="AN298" s="41"/>
      <c r="AO298" s="41"/>
      <c r="AP298" s="46"/>
    </row>
    <row r="299" spans="1:42" x14ac:dyDescent="0.25">
      <c r="A299" s="2">
        <v>298</v>
      </c>
      <c r="B299" s="41"/>
      <c r="C299" s="53"/>
      <c r="D299" s="54"/>
      <c r="E299" s="41"/>
      <c r="F299" s="41"/>
      <c r="G299" s="41"/>
      <c r="H299" s="41"/>
      <c r="I299" s="41"/>
      <c r="J299" s="41"/>
      <c r="K299" s="20"/>
      <c r="L299" s="42"/>
      <c r="M299" s="57"/>
      <c r="N299" s="42"/>
      <c r="O299" s="43"/>
      <c r="P299" s="42"/>
      <c r="Q299" s="42"/>
      <c r="R299" s="20"/>
      <c r="S299" s="20"/>
      <c r="T299" s="20"/>
      <c r="U299" s="20"/>
      <c r="V299" s="20"/>
      <c r="W299" s="20"/>
      <c r="X299" s="20"/>
      <c r="Y299" s="20"/>
      <c r="Z299" s="20"/>
      <c r="AA299" s="41"/>
      <c r="AB299" s="41"/>
      <c r="AC299" s="41"/>
      <c r="AD299" s="41"/>
      <c r="AE299" s="41"/>
      <c r="AF299" s="24">
        <f t="shared" si="32"/>
        <v>0</v>
      </c>
      <c r="AG299" s="2" t="str">
        <f t="shared" ca="1" si="33"/>
        <v/>
      </c>
      <c r="AH299" s="28">
        <f t="shared" ca="1" si="34"/>
        <v>0</v>
      </c>
      <c r="AI299" s="28">
        <f t="shared" ca="1" si="35"/>
        <v>0</v>
      </c>
      <c r="AJ299" s="31">
        <f t="shared" ca="1" si="36"/>
        <v>0</v>
      </c>
      <c r="AK299" s="28">
        <f t="shared" si="37"/>
        <v>0</v>
      </c>
      <c r="AL299" s="28">
        <f t="shared" si="38"/>
        <v>0</v>
      </c>
      <c r="AM299" s="34">
        <f t="shared" si="39"/>
        <v>0</v>
      </c>
      <c r="AN299" s="41"/>
      <c r="AO299" s="41"/>
      <c r="AP299" s="46"/>
    </row>
    <row r="300" spans="1:42" ht="18.75" x14ac:dyDescent="0.3">
      <c r="A300" s="18"/>
      <c r="B300" s="21"/>
      <c r="C300" s="55"/>
      <c r="D300" s="55"/>
      <c r="E300" s="21"/>
      <c r="F300" s="21"/>
      <c r="G300" s="21"/>
      <c r="H300" s="21"/>
      <c r="I300" s="21"/>
      <c r="J300" s="21"/>
      <c r="K300" s="21"/>
      <c r="L300" s="47"/>
      <c r="M300" s="55"/>
      <c r="N300" s="47"/>
      <c r="O300" s="48"/>
      <c r="P300" s="47"/>
      <c r="Q300" s="47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18"/>
      <c r="AG300" s="18"/>
      <c r="AH300" s="25">
        <f ca="1">SUM(AH2:AH299)</f>
        <v>733</v>
      </c>
      <c r="AI300" s="25">
        <f t="shared" ref="AI300:AM300" ca="1" si="40">SUM(AI2:AI299)</f>
        <v>1003.44705</v>
      </c>
      <c r="AJ300" s="26">
        <f t="shared" ca="1" si="40"/>
        <v>7343.8</v>
      </c>
      <c r="AK300" s="25">
        <f>SUM(AK2:AK299)</f>
        <v>133</v>
      </c>
      <c r="AL300" s="25">
        <f t="shared" si="40"/>
        <v>0</v>
      </c>
      <c r="AM300" s="35">
        <f t="shared" si="40"/>
        <v>474.5</v>
      </c>
      <c r="AN300" s="21"/>
      <c r="AO300" s="21"/>
      <c r="AP300" s="21"/>
    </row>
  </sheetData>
  <sheetProtection algorithmName="SHA-512" hashValue="s2bYTBkrd7NoiXjxEfn8rIfZDennYfcKCdBrhwp3o6Wd8H4f5cpnNPMzZxsLHPOjyZlj2XZBIdLxwgAUUJAQXw==" saltValue="PP6GgXtMGdSSsP+dNjs2l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100-000000000000}">
          <x14:formula1>
            <xm:f>Apoio!$I$3:$I$6</xm:f>
          </x14:formula1>
          <xm:sqref>Z2:Z299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34"/>
  <sheetViews>
    <sheetView zoomScaleNormal="100" workbookViewId="0"/>
  </sheetViews>
  <sheetFormatPr defaultRowHeight="15" x14ac:dyDescent="0.25"/>
  <cols>
    <col min="1" max="1" width="52.7109375" bestFit="1" customWidth="1"/>
    <col min="2" max="2" width="27" customWidth="1"/>
    <col min="3" max="3" width="15.42578125" customWidth="1"/>
    <col min="4" max="4" width="18.140625" customWidth="1"/>
    <col min="5" max="5" width="15" customWidth="1"/>
    <col min="6" max="6" width="13.140625" customWidth="1"/>
    <col min="7" max="7" width="17.28515625" customWidth="1"/>
    <col min="9" max="9" width="28.140625" bestFit="1" customWidth="1"/>
  </cols>
  <sheetData>
    <row r="1" spans="1:9" ht="15.75" thickBot="1" x14ac:dyDescent="0.3">
      <c r="A1" s="123" t="s">
        <v>199</v>
      </c>
      <c r="B1" s="127"/>
      <c r="I1" t="s">
        <v>200</v>
      </c>
    </row>
    <row r="2" spans="1:9" ht="15.75" thickBot="1" x14ac:dyDescent="0.3">
      <c r="A2" s="128" t="s">
        <v>201</v>
      </c>
      <c r="B2" s="127"/>
      <c r="I2" s="185" t="s">
        <v>202</v>
      </c>
    </row>
    <row r="3" spans="1:9" x14ac:dyDescent="0.25">
      <c r="A3" s="1" t="s">
        <v>203</v>
      </c>
      <c r="B3" s="166"/>
      <c r="I3" s="2"/>
    </row>
    <row r="4" spans="1:9" x14ac:dyDescent="0.25">
      <c r="A4" s="168" t="s">
        <v>204</v>
      </c>
      <c r="B4" s="169">
        <f>B5*1000</f>
        <v>133000</v>
      </c>
      <c r="I4" s="2" t="s">
        <v>205</v>
      </c>
    </row>
    <row r="5" spans="1:9" x14ac:dyDescent="0.25">
      <c r="A5" s="176" t="s">
        <v>206</v>
      </c>
      <c r="B5" s="177">
        <v>133</v>
      </c>
      <c r="I5" s="2" t="s">
        <v>207</v>
      </c>
    </row>
    <row r="6" spans="1:9" x14ac:dyDescent="0.25">
      <c r="A6" s="168" t="s">
        <v>208</v>
      </c>
      <c r="B6" s="170">
        <f>B5/'Dados técnicos_Reservatório'!F6</f>
        <v>3.6745037819158684E-3</v>
      </c>
      <c r="I6" s="2" t="s">
        <v>209</v>
      </c>
    </row>
    <row r="7" spans="1:9" x14ac:dyDescent="0.25">
      <c r="A7" s="178" t="s">
        <v>210</v>
      </c>
      <c r="B7" s="179">
        <v>6</v>
      </c>
    </row>
    <row r="8" spans="1:9" x14ac:dyDescent="0.25">
      <c r="A8" s="178" t="s">
        <v>211</v>
      </c>
      <c r="B8" s="180">
        <v>200</v>
      </c>
    </row>
    <row r="9" spans="1:9" x14ac:dyDescent="0.25">
      <c r="A9" s="168" t="s">
        <v>212</v>
      </c>
      <c r="B9" s="169">
        <f>B8*B7</f>
        <v>1200</v>
      </c>
    </row>
    <row r="10" spans="1:9" x14ac:dyDescent="0.25">
      <c r="A10" s="178" t="s">
        <v>213</v>
      </c>
      <c r="B10" s="179">
        <v>4</v>
      </c>
    </row>
    <row r="11" spans="1:9" x14ac:dyDescent="0.25">
      <c r="A11" s="178" t="s">
        <v>214</v>
      </c>
      <c r="B11" s="179">
        <v>1.6</v>
      </c>
    </row>
    <row r="12" spans="1:9" x14ac:dyDescent="0.25">
      <c r="A12" s="178" t="s">
        <v>215</v>
      </c>
      <c r="B12" s="179">
        <v>8</v>
      </c>
    </row>
    <row r="13" spans="1:9" x14ac:dyDescent="0.25">
      <c r="A13" s="178" t="s">
        <v>216</v>
      </c>
      <c r="B13" s="179">
        <v>2</v>
      </c>
    </row>
    <row r="14" spans="1:9" x14ac:dyDescent="0.25">
      <c r="A14" s="182" t="s">
        <v>217</v>
      </c>
      <c r="B14" s="183">
        <v>0.03</v>
      </c>
    </row>
    <row r="15" spans="1:9" ht="18.75" x14ac:dyDescent="0.3">
      <c r="A15" s="182" t="s">
        <v>218</v>
      </c>
      <c r="B15" s="184">
        <v>90</v>
      </c>
      <c r="I15" s="188" t="s">
        <v>315</v>
      </c>
    </row>
    <row r="16" spans="1:9" x14ac:dyDescent="0.25">
      <c r="A16" s="168" t="s">
        <v>219</v>
      </c>
      <c r="B16" s="171">
        <f>B15/0.8</f>
        <v>112.5</v>
      </c>
      <c r="I16" s="132" t="s">
        <v>321</v>
      </c>
    </row>
    <row r="17" spans="1:9" x14ac:dyDescent="0.25">
      <c r="A17" s="168" t="s">
        <v>220</v>
      </c>
      <c r="B17" s="172">
        <f>((B5*1000)/B9)/B13</f>
        <v>55.416666666666664</v>
      </c>
      <c r="I17" s="134" t="s">
        <v>322</v>
      </c>
    </row>
    <row r="18" spans="1:9" x14ac:dyDescent="0.25">
      <c r="A18" s="168" t="s">
        <v>221</v>
      </c>
      <c r="B18" s="173">
        <f>B16*B14</f>
        <v>3.375</v>
      </c>
      <c r="I18" s="135" t="s">
        <v>323</v>
      </c>
    </row>
    <row r="19" spans="1:9" x14ac:dyDescent="0.25">
      <c r="A19" s="168" t="s">
        <v>222</v>
      </c>
      <c r="B19" s="172">
        <f>B17/B15</f>
        <v>0.6157407407407407</v>
      </c>
      <c r="I19" s="140" t="s">
        <v>324</v>
      </c>
    </row>
    <row r="20" spans="1:9" x14ac:dyDescent="0.25">
      <c r="A20" s="168" t="s">
        <v>223</v>
      </c>
      <c r="B20" s="172">
        <f>B17-B18</f>
        <v>52.041666666666664</v>
      </c>
    </row>
    <row r="21" spans="1:9" x14ac:dyDescent="0.25">
      <c r="A21" s="168" t="s">
        <v>224</v>
      </c>
      <c r="B21" s="172">
        <f>(B17*B9)-(B18*B9)</f>
        <v>62450</v>
      </c>
    </row>
    <row r="22" spans="1:9" x14ac:dyDescent="0.25">
      <c r="A22" s="168" t="s">
        <v>225</v>
      </c>
      <c r="B22" s="172">
        <f>((B17*B9)-(B18*B9))*B11*B13</f>
        <v>199840</v>
      </c>
    </row>
    <row r="23" spans="1:9" x14ac:dyDescent="0.25">
      <c r="A23" s="174" t="s">
        <v>226</v>
      </c>
      <c r="B23" s="175">
        <f>B22/365*1.5</f>
        <v>821.26027397260282</v>
      </c>
    </row>
    <row r="24" spans="1:9" x14ac:dyDescent="0.25">
      <c r="A24" s="168" t="s">
        <v>227</v>
      </c>
      <c r="B24" s="172">
        <f>B22/365</f>
        <v>547.50684931506851</v>
      </c>
    </row>
    <row r="25" spans="1:9" x14ac:dyDescent="0.25">
      <c r="A25" s="168" t="s">
        <v>228</v>
      </c>
      <c r="B25" s="172">
        <f>(B22 * B12/1000) * ( (B11*B12-9) / (9 + (B11*B12-9)) )</f>
        <v>474.62000000000012</v>
      </c>
    </row>
    <row r="26" spans="1:9" x14ac:dyDescent="0.25">
      <c r="A26" s="174" t="s">
        <v>229</v>
      </c>
      <c r="B26" s="175">
        <f>B25/365</f>
        <v>1.3003287671232879</v>
      </c>
    </row>
    <row r="27" spans="1:9" x14ac:dyDescent="0.25">
      <c r="A27" s="168" t="s">
        <v>230</v>
      </c>
      <c r="B27" s="169">
        <f>B8*B10</f>
        <v>800</v>
      </c>
    </row>
    <row r="28" spans="1:9" x14ac:dyDescent="0.25">
      <c r="A28" s="168" t="s">
        <v>231</v>
      </c>
      <c r="B28" s="169">
        <f>B27/10000</f>
        <v>0.08</v>
      </c>
    </row>
    <row r="29" spans="1:9" x14ac:dyDescent="0.25">
      <c r="A29" s="178" t="s">
        <v>232</v>
      </c>
      <c r="B29" s="181">
        <v>0.64</v>
      </c>
    </row>
    <row r="30" spans="1:9" x14ac:dyDescent="0.25">
      <c r="A30" s="168" t="s">
        <v>233</v>
      </c>
      <c r="B30" s="169">
        <f>B29*10000</f>
        <v>6400</v>
      </c>
    </row>
    <row r="32" spans="1:9" ht="15.75" x14ac:dyDescent="0.25">
      <c r="A32" s="167" t="s">
        <v>234</v>
      </c>
    </row>
    <row r="33" spans="1:16384" s="3" customFormat="1" ht="51" x14ac:dyDescent="0.25">
      <c r="A33" s="186" t="s">
        <v>231</v>
      </c>
      <c r="B33" s="187" t="s">
        <v>212</v>
      </c>
      <c r="C33" s="187" t="s">
        <v>206</v>
      </c>
      <c r="D33" s="187" t="s">
        <v>229</v>
      </c>
      <c r="E33" s="187" t="s">
        <v>226</v>
      </c>
      <c r="F33" s="187" t="s">
        <v>227</v>
      </c>
      <c r="G33" s="187" t="s">
        <v>55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  <c r="DWO33"/>
      <c r="DWP33"/>
      <c r="DWQ33"/>
      <c r="DWR33"/>
      <c r="DWS33"/>
      <c r="DWT33"/>
      <c r="DWU33"/>
      <c r="DWV33"/>
      <c r="DWW33"/>
      <c r="DWX33"/>
      <c r="DWY33"/>
      <c r="DWZ33"/>
      <c r="DXA33"/>
      <c r="DXB33"/>
      <c r="DXC33"/>
      <c r="DXD33"/>
      <c r="DXE33"/>
      <c r="DXF33"/>
      <c r="DXG33"/>
      <c r="DXH33"/>
      <c r="DXI33"/>
      <c r="DXJ33"/>
      <c r="DXK33"/>
      <c r="DXL33"/>
      <c r="DXM33"/>
      <c r="DXN33"/>
      <c r="DXO33"/>
      <c r="DXP33"/>
      <c r="DXQ33"/>
      <c r="DXR33"/>
      <c r="DXS33"/>
      <c r="DXT33"/>
      <c r="DXU33"/>
      <c r="DXV33"/>
      <c r="DXW33"/>
      <c r="DXX33"/>
      <c r="DXY33"/>
      <c r="DXZ33"/>
      <c r="DYA33"/>
      <c r="DYB33"/>
      <c r="DYC33"/>
      <c r="DYD33"/>
      <c r="DYE33"/>
      <c r="DYF33"/>
      <c r="DYG33"/>
      <c r="DYH33"/>
      <c r="DYI33"/>
      <c r="DYJ33"/>
      <c r="DYK33"/>
      <c r="DYL33"/>
      <c r="DYM33"/>
      <c r="DYN33"/>
      <c r="DYO33"/>
      <c r="DYP33"/>
      <c r="DYQ33"/>
      <c r="DYR33"/>
      <c r="DYS33"/>
      <c r="DYT33"/>
      <c r="DYU33"/>
      <c r="DYV33"/>
      <c r="DYW33"/>
      <c r="DYX33"/>
      <c r="DYY33"/>
      <c r="DYZ33"/>
      <c r="DZA33"/>
      <c r="DZB33"/>
      <c r="DZC33"/>
      <c r="DZD33"/>
      <c r="DZE33"/>
      <c r="DZF33"/>
      <c r="DZG33"/>
      <c r="DZH33"/>
      <c r="DZI33"/>
      <c r="DZJ33"/>
      <c r="DZK33"/>
      <c r="DZL33"/>
      <c r="DZM33"/>
      <c r="DZN33"/>
      <c r="DZO33"/>
      <c r="DZP33"/>
      <c r="DZQ33"/>
      <c r="DZR33"/>
      <c r="DZS33"/>
      <c r="DZT33"/>
      <c r="DZU33"/>
      <c r="DZV33"/>
      <c r="DZW33"/>
      <c r="DZX33"/>
      <c r="DZY33"/>
      <c r="DZZ33"/>
      <c r="EAA33"/>
      <c r="EAB33"/>
      <c r="EAC33"/>
      <c r="EAD33"/>
      <c r="EAE33"/>
      <c r="EAF33"/>
      <c r="EAG33"/>
      <c r="EAH33"/>
      <c r="EAI33"/>
      <c r="EAJ33"/>
      <c r="EAK33"/>
      <c r="EAL33"/>
      <c r="EAM33"/>
      <c r="EAN33"/>
      <c r="EAO33"/>
      <c r="EAP33"/>
      <c r="EAQ33"/>
      <c r="EAR33"/>
      <c r="EAS33"/>
      <c r="EAT33"/>
      <c r="EAU33"/>
      <c r="EAV33"/>
      <c r="EAW33"/>
      <c r="EAX33"/>
      <c r="EAY33"/>
      <c r="EAZ33"/>
      <c r="EBA33"/>
      <c r="EBB33"/>
      <c r="EBC33"/>
      <c r="EBD33"/>
      <c r="EBE33"/>
      <c r="EBF33"/>
      <c r="EBG33"/>
      <c r="EBH33"/>
      <c r="EBI33"/>
      <c r="EBJ33"/>
      <c r="EBK33"/>
      <c r="EBL33"/>
      <c r="EBM33"/>
      <c r="EBN33"/>
      <c r="EBO33"/>
      <c r="EBP33"/>
      <c r="EBQ33"/>
      <c r="EBR33"/>
      <c r="EBS33"/>
      <c r="EBT33"/>
      <c r="EBU33"/>
      <c r="EBV33"/>
      <c r="EBW33"/>
      <c r="EBX33"/>
      <c r="EBY33"/>
      <c r="EBZ33"/>
      <c r="ECA33"/>
      <c r="ECB33"/>
      <c r="ECC33"/>
      <c r="ECD33"/>
      <c r="ECE33"/>
      <c r="ECF33"/>
      <c r="ECG33"/>
      <c r="ECH33"/>
      <c r="ECI33"/>
      <c r="ECJ33"/>
      <c r="ECK33"/>
      <c r="ECL33"/>
      <c r="ECM33"/>
      <c r="ECN33"/>
      <c r="ECO33"/>
      <c r="ECP33"/>
      <c r="ECQ33"/>
      <c r="ECR33"/>
      <c r="ECS33"/>
      <c r="ECT33"/>
      <c r="ECU33"/>
      <c r="ECV33"/>
      <c r="ECW33"/>
      <c r="ECX33"/>
      <c r="ECY33"/>
      <c r="ECZ33"/>
      <c r="EDA33"/>
      <c r="EDB33"/>
      <c r="EDC33"/>
      <c r="EDD33"/>
      <c r="EDE33"/>
      <c r="EDF33"/>
      <c r="EDG33"/>
      <c r="EDH33"/>
      <c r="EDI33"/>
      <c r="EDJ33"/>
      <c r="EDK33"/>
      <c r="EDL33"/>
      <c r="EDM33"/>
      <c r="EDN33"/>
      <c r="EDO33"/>
      <c r="EDP33"/>
      <c r="EDQ33"/>
      <c r="EDR33"/>
      <c r="EDS33"/>
      <c r="EDT33"/>
      <c r="EDU33"/>
      <c r="EDV33"/>
      <c r="EDW33"/>
      <c r="EDX33"/>
      <c r="EDY33"/>
      <c r="EDZ33"/>
      <c r="EEA33"/>
      <c r="EEB33"/>
      <c r="EEC33"/>
      <c r="EED33"/>
      <c r="EEE33"/>
      <c r="EEF33"/>
      <c r="EEG33"/>
      <c r="EEH33"/>
      <c r="EEI33"/>
      <c r="EEJ33"/>
      <c r="EEK33"/>
      <c r="EEL33"/>
      <c r="EEM33"/>
      <c r="EEN33"/>
      <c r="EEO33"/>
      <c r="EEP33"/>
      <c r="EEQ33"/>
      <c r="EER33"/>
      <c r="EES33"/>
      <c r="EET33"/>
      <c r="EEU33"/>
      <c r="EEV33"/>
      <c r="EEW33"/>
      <c r="EEX33"/>
      <c r="EEY33"/>
      <c r="EEZ33"/>
      <c r="EFA33"/>
      <c r="EFB33"/>
      <c r="EFC33"/>
      <c r="EFD33"/>
      <c r="EFE33"/>
      <c r="EFF33"/>
      <c r="EFG33"/>
      <c r="EFH33"/>
      <c r="EFI33"/>
      <c r="EFJ33"/>
      <c r="EFK33"/>
      <c r="EFL33"/>
      <c r="EFM33"/>
      <c r="EFN33"/>
      <c r="EFO33"/>
      <c r="EFP33"/>
      <c r="EFQ33"/>
      <c r="EFR33"/>
      <c r="EFS33"/>
      <c r="EFT33"/>
      <c r="EFU33"/>
      <c r="EFV33"/>
      <c r="EFW33"/>
      <c r="EFX33"/>
      <c r="EFY33"/>
      <c r="EFZ33"/>
      <c r="EGA33"/>
      <c r="EGB33"/>
      <c r="EGC33"/>
      <c r="EGD33"/>
      <c r="EGE33"/>
      <c r="EGF33"/>
      <c r="EGG33"/>
      <c r="EGH33"/>
      <c r="EGI33"/>
      <c r="EGJ33"/>
      <c r="EGK33"/>
      <c r="EGL33"/>
      <c r="EGM33"/>
      <c r="EGN33"/>
      <c r="EGO33"/>
      <c r="EGP33"/>
      <c r="EGQ33"/>
      <c r="EGR33"/>
      <c r="EGS33"/>
      <c r="EGT33"/>
      <c r="EGU33"/>
      <c r="EGV33"/>
      <c r="EGW33"/>
      <c r="EGX33"/>
      <c r="EGY33"/>
      <c r="EGZ33"/>
      <c r="EHA33"/>
      <c r="EHB33"/>
      <c r="EHC33"/>
      <c r="EHD33"/>
      <c r="EHE33"/>
      <c r="EHF33"/>
      <c r="EHG33"/>
      <c r="EHH33"/>
      <c r="EHI33"/>
      <c r="EHJ33"/>
      <c r="EHK33"/>
      <c r="EHL33"/>
      <c r="EHM33"/>
      <c r="EHN33"/>
      <c r="EHO33"/>
      <c r="EHP33"/>
      <c r="EHQ33"/>
      <c r="EHR33"/>
      <c r="EHS33"/>
      <c r="EHT33"/>
      <c r="EHU33"/>
      <c r="EHV33"/>
      <c r="EHW33"/>
      <c r="EHX33"/>
      <c r="EHY33"/>
      <c r="EHZ33"/>
      <c r="EIA33"/>
      <c r="EIB33"/>
      <c r="EIC33"/>
      <c r="EID33"/>
      <c r="EIE33"/>
      <c r="EIF33"/>
      <c r="EIG33"/>
      <c r="EIH33"/>
      <c r="EII33"/>
      <c r="EIJ33"/>
      <c r="EIK33"/>
      <c r="EIL33"/>
      <c r="EIM33"/>
      <c r="EIN33"/>
      <c r="EIO33"/>
      <c r="EIP33"/>
      <c r="EIQ33"/>
      <c r="EIR33"/>
      <c r="EIS33"/>
      <c r="EIT33"/>
      <c r="EIU33"/>
      <c r="EIV33"/>
      <c r="EIW33"/>
      <c r="EIX33"/>
      <c r="EIY33"/>
      <c r="EIZ33"/>
      <c r="EJA33"/>
      <c r="EJB33"/>
      <c r="EJC33"/>
      <c r="EJD33"/>
      <c r="EJE33"/>
      <c r="EJF33"/>
      <c r="EJG33"/>
      <c r="EJH33"/>
      <c r="EJI33"/>
      <c r="EJJ33"/>
      <c r="EJK33"/>
      <c r="EJL33"/>
      <c r="EJM33"/>
      <c r="EJN33"/>
      <c r="EJO33"/>
      <c r="EJP33"/>
      <c r="EJQ33"/>
      <c r="EJR33"/>
      <c r="EJS33"/>
      <c r="EJT33"/>
      <c r="EJU33"/>
      <c r="EJV33"/>
      <c r="EJW33"/>
      <c r="EJX33"/>
      <c r="EJY33"/>
      <c r="EJZ33"/>
      <c r="EKA33"/>
      <c r="EKB33"/>
      <c r="EKC33"/>
      <c r="EKD33"/>
      <c r="EKE33"/>
      <c r="EKF33"/>
      <c r="EKG33"/>
      <c r="EKH33"/>
      <c r="EKI33"/>
      <c r="EKJ33"/>
      <c r="EKK33"/>
      <c r="EKL33"/>
      <c r="EKM33"/>
      <c r="EKN33"/>
      <c r="EKO33"/>
      <c r="EKP33"/>
      <c r="EKQ33"/>
      <c r="EKR33"/>
      <c r="EKS33"/>
      <c r="EKT33"/>
      <c r="EKU33"/>
      <c r="EKV33"/>
      <c r="EKW33"/>
      <c r="EKX33"/>
      <c r="EKY33"/>
      <c r="EKZ33"/>
      <c r="ELA33"/>
      <c r="ELB33"/>
      <c r="ELC33"/>
      <c r="ELD33"/>
      <c r="ELE33"/>
      <c r="ELF33"/>
      <c r="ELG33"/>
      <c r="ELH33"/>
      <c r="ELI33"/>
      <c r="ELJ33"/>
      <c r="ELK33"/>
      <c r="ELL33"/>
      <c r="ELM33"/>
      <c r="ELN33"/>
      <c r="ELO33"/>
      <c r="ELP33"/>
      <c r="ELQ33"/>
      <c r="ELR33"/>
      <c r="ELS33"/>
      <c r="ELT33"/>
      <c r="ELU33"/>
      <c r="ELV33"/>
      <c r="ELW33"/>
      <c r="ELX33"/>
      <c r="ELY33"/>
      <c r="ELZ33"/>
      <c r="EMA33"/>
      <c r="EMB33"/>
      <c r="EMC33"/>
      <c r="EMD33"/>
      <c r="EME33"/>
      <c r="EMF33"/>
      <c r="EMG33"/>
      <c r="EMH33"/>
      <c r="EMI33"/>
      <c r="EMJ33"/>
      <c r="EMK33"/>
      <c r="EML33"/>
      <c r="EMM33"/>
      <c r="EMN33"/>
      <c r="EMO33"/>
      <c r="EMP33"/>
      <c r="EMQ33"/>
      <c r="EMR33"/>
      <c r="EMS33"/>
      <c r="EMT33"/>
      <c r="EMU33"/>
      <c r="EMV33"/>
      <c r="EMW33"/>
      <c r="EMX33"/>
      <c r="EMY33"/>
      <c r="EMZ33"/>
      <c r="ENA33"/>
      <c r="ENB33"/>
      <c r="ENC33"/>
      <c r="END33"/>
      <c r="ENE33"/>
      <c r="ENF33"/>
      <c r="ENG33"/>
      <c r="ENH33"/>
      <c r="ENI33"/>
      <c r="ENJ33"/>
      <c r="ENK33"/>
      <c r="ENL33"/>
      <c r="ENM33"/>
      <c r="ENN33"/>
      <c r="ENO33"/>
      <c r="ENP33"/>
      <c r="ENQ33"/>
      <c r="ENR33"/>
      <c r="ENS33"/>
      <c r="ENT33"/>
      <c r="ENU33"/>
      <c r="ENV33"/>
      <c r="ENW33"/>
      <c r="ENX33"/>
      <c r="ENY33"/>
      <c r="ENZ33"/>
      <c r="EOA33"/>
      <c r="EOB33"/>
      <c r="EOC33"/>
      <c r="EOD33"/>
      <c r="EOE33"/>
      <c r="EOF33"/>
      <c r="EOG33"/>
      <c r="EOH33"/>
      <c r="EOI33"/>
      <c r="EOJ33"/>
      <c r="EOK33"/>
      <c r="EOL33"/>
      <c r="EOM33"/>
      <c r="EON33"/>
      <c r="EOO33"/>
      <c r="EOP33"/>
      <c r="EOQ33"/>
      <c r="EOR33"/>
      <c r="EOS33"/>
      <c r="EOT33"/>
      <c r="EOU33"/>
      <c r="EOV33"/>
      <c r="EOW33"/>
      <c r="EOX33"/>
      <c r="EOY33"/>
      <c r="EOZ33"/>
      <c r="EPA33"/>
      <c r="EPB33"/>
      <c r="EPC33"/>
      <c r="EPD33"/>
      <c r="EPE33"/>
      <c r="EPF33"/>
      <c r="EPG33"/>
      <c r="EPH33"/>
      <c r="EPI33"/>
      <c r="EPJ33"/>
      <c r="EPK33"/>
      <c r="EPL33"/>
      <c r="EPM33"/>
      <c r="EPN33"/>
      <c r="EPO33"/>
      <c r="EPP33"/>
      <c r="EPQ33"/>
      <c r="EPR33"/>
      <c r="EPS33"/>
      <c r="EPT33"/>
      <c r="EPU33"/>
      <c r="EPV33"/>
      <c r="EPW33"/>
      <c r="EPX33"/>
      <c r="EPY33"/>
      <c r="EPZ33"/>
      <c r="EQA33"/>
      <c r="EQB33"/>
      <c r="EQC33"/>
      <c r="EQD33"/>
      <c r="EQE33"/>
      <c r="EQF33"/>
      <c r="EQG33"/>
      <c r="EQH33"/>
      <c r="EQI33"/>
      <c r="EQJ33"/>
      <c r="EQK33"/>
      <c r="EQL33"/>
      <c r="EQM33"/>
      <c r="EQN33"/>
      <c r="EQO33"/>
      <c r="EQP33"/>
      <c r="EQQ33"/>
      <c r="EQR33"/>
      <c r="EQS33"/>
      <c r="EQT33"/>
      <c r="EQU33"/>
      <c r="EQV33"/>
      <c r="EQW33"/>
      <c r="EQX33"/>
      <c r="EQY33"/>
      <c r="EQZ33"/>
      <c r="ERA33"/>
      <c r="ERB33"/>
      <c r="ERC33"/>
      <c r="ERD33"/>
      <c r="ERE33"/>
      <c r="ERF33"/>
      <c r="ERG33"/>
      <c r="ERH33"/>
      <c r="ERI33"/>
      <c r="ERJ33"/>
      <c r="ERK33"/>
      <c r="ERL33"/>
      <c r="ERM33"/>
      <c r="ERN33"/>
      <c r="ERO33"/>
      <c r="ERP33"/>
      <c r="ERQ33"/>
      <c r="ERR33"/>
      <c r="ERS33"/>
      <c r="ERT33"/>
      <c r="ERU33"/>
      <c r="ERV33"/>
      <c r="ERW33"/>
      <c r="ERX33"/>
      <c r="ERY33"/>
      <c r="ERZ33"/>
      <c r="ESA33"/>
      <c r="ESB33"/>
      <c r="ESC33"/>
      <c r="ESD33"/>
      <c r="ESE33"/>
      <c r="ESF33"/>
      <c r="ESG33"/>
      <c r="ESH33"/>
      <c r="ESI33"/>
      <c r="ESJ33"/>
      <c r="ESK33"/>
      <c r="ESL33"/>
      <c r="ESM33"/>
      <c r="ESN33"/>
      <c r="ESO33"/>
      <c r="ESP33"/>
      <c r="ESQ33"/>
      <c r="ESR33"/>
      <c r="ESS33"/>
      <c r="EST33"/>
      <c r="ESU33"/>
      <c r="ESV33"/>
      <c r="ESW33"/>
      <c r="ESX33"/>
      <c r="ESY33"/>
      <c r="ESZ33"/>
      <c r="ETA33"/>
      <c r="ETB33"/>
      <c r="ETC33"/>
      <c r="ETD33"/>
      <c r="ETE33"/>
      <c r="ETF33"/>
      <c r="ETG33"/>
      <c r="ETH33"/>
      <c r="ETI33"/>
      <c r="ETJ33"/>
      <c r="ETK33"/>
      <c r="ETL33"/>
      <c r="ETM33"/>
      <c r="ETN33"/>
      <c r="ETO33"/>
      <c r="ETP33"/>
      <c r="ETQ33"/>
      <c r="ETR33"/>
      <c r="ETS33"/>
      <c r="ETT33"/>
      <c r="ETU33"/>
      <c r="ETV33"/>
      <c r="ETW33"/>
      <c r="ETX33"/>
      <c r="ETY33"/>
      <c r="ETZ33"/>
      <c r="EUA33"/>
      <c r="EUB33"/>
      <c r="EUC33"/>
      <c r="EUD33"/>
      <c r="EUE33"/>
      <c r="EUF33"/>
      <c r="EUG33"/>
      <c r="EUH33"/>
      <c r="EUI33"/>
      <c r="EUJ33"/>
      <c r="EUK33"/>
      <c r="EUL33"/>
      <c r="EUM33"/>
      <c r="EUN33"/>
      <c r="EUO33"/>
      <c r="EUP33"/>
      <c r="EUQ33"/>
      <c r="EUR33"/>
      <c r="EUS33"/>
      <c r="EUT33"/>
      <c r="EUU33"/>
      <c r="EUV33"/>
      <c r="EUW33"/>
      <c r="EUX33"/>
      <c r="EUY33"/>
      <c r="EUZ33"/>
      <c r="EVA33"/>
      <c r="EVB33"/>
      <c r="EVC33"/>
      <c r="EVD33"/>
      <c r="EVE33"/>
      <c r="EVF33"/>
      <c r="EVG33"/>
      <c r="EVH33"/>
      <c r="EVI33"/>
      <c r="EVJ33"/>
      <c r="EVK33"/>
      <c r="EVL33"/>
      <c r="EVM33"/>
      <c r="EVN33"/>
      <c r="EVO33"/>
      <c r="EVP33"/>
      <c r="EVQ33"/>
      <c r="EVR33"/>
      <c r="EVS33"/>
      <c r="EVT33"/>
      <c r="EVU33"/>
      <c r="EVV33"/>
      <c r="EVW33"/>
      <c r="EVX33"/>
      <c r="EVY33"/>
      <c r="EVZ33"/>
      <c r="EWA33"/>
      <c r="EWB33"/>
      <c r="EWC33"/>
      <c r="EWD33"/>
      <c r="EWE33"/>
      <c r="EWF33"/>
      <c r="EWG33"/>
      <c r="EWH33"/>
      <c r="EWI33"/>
      <c r="EWJ33"/>
      <c r="EWK33"/>
      <c r="EWL33"/>
      <c r="EWM33"/>
      <c r="EWN33"/>
      <c r="EWO33"/>
      <c r="EWP33"/>
      <c r="EWQ33"/>
      <c r="EWR33"/>
      <c r="EWS33"/>
      <c r="EWT33"/>
      <c r="EWU33"/>
      <c r="EWV33"/>
      <c r="EWW33"/>
      <c r="EWX33"/>
      <c r="EWY33"/>
      <c r="EWZ33"/>
      <c r="EXA33"/>
      <c r="EXB33"/>
      <c r="EXC33"/>
      <c r="EXD33"/>
      <c r="EXE33"/>
      <c r="EXF33"/>
      <c r="EXG33"/>
      <c r="EXH33"/>
      <c r="EXI33"/>
      <c r="EXJ33"/>
      <c r="EXK33"/>
      <c r="EXL33"/>
      <c r="EXM33"/>
      <c r="EXN33"/>
      <c r="EXO33"/>
      <c r="EXP33"/>
      <c r="EXQ33"/>
      <c r="EXR33"/>
      <c r="EXS33"/>
      <c r="EXT33"/>
      <c r="EXU33"/>
      <c r="EXV33"/>
      <c r="EXW33"/>
      <c r="EXX33"/>
      <c r="EXY33"/>
      <c r="EXZ33"/>
      <c r="EYA33"/>
      <c r="EYB33"/>
      <c r="EYC33"/>
      <c r="EYD33"/>
      <c r="EYE33"/>
      <c r="EYF33"/>
      <c r="EYG33"/>
      <c r="EYH33"/>
      <c r="EYI33"/>
      <c r="EYJ33"/>
      <c r="EYK33"/>
      <c r="EYL33"/>
      <c r="EYM33"/>
      <c r="EYN33"/>
      <c r="EYO33"/>
      <c r="EYP33"/>
      <c r="EYQ33"/>
      <c r="EYR33"/>
      <c r="EYS33"/>
      <c r="EYT33"/>
      <c r="EYU33"/>
      <c r="EYV33"/>
      <c r="EYW33"/>
      <c r="EYX33"/>
      <c r="EYY33"/>
      <c r="EYZ33"/>
      <c r="EZA33"/>
      <c r="EZB33"/>
      <c r="EZC33"/>
      <c r="EZD33"/>
      <c r="EZE33"/>
      <c r="EZF33"/>
      <c r="EZG33"/>
      <c r="EZH33"/>
      <c r="EZI33"/>
      <c r="EZJ33"/>
      <c r="EZK33"/>
      <c r="EZL33"/>
      <c r="EZM33"/>
      <c r="EZN33"/>
      <c r="EZO33"/>
      <c r="EZP33"/>
      <c r="EZQ33"/>
      <c r="EZR33"/>
      <c r="EZS33"/>
      <c r="EZT33"/>
      <c r="EZU33"/>
      <c r="EZV33"/>
      <c r="EZW33"/>
      <c r="EZX33"/>
      <c r="EZY33"/>
      <c r="EZZ33"/>
      <c r="FAA33"/>
      <c r="FAB33"/>
      <c r="FAC33"/>
      <c r="FAD33"/>
      <c r="FAE33"/>
      <c r="FAF33"/>
      <c r="FAG33"/>
      <c r="FAH33"/>
      <c r="FAI33"/>
      <c r="FAJ33"/>
      <c r="FAK33"/>
      <c r="FAL33"/>
      <c r="FAM33"/>
      <c r="FAN33"/>
      <c r="FAO33"/>
      <c r="FAP33"/>
      <c r="FAQ33"/>
      <c r="FAR33"/>
      <c r="FAS33"/>
      <c r="FAT33"/>
      <c r="FAU33"/>
      <c r="FAV33"/>
      <c r="FAW33"/>
      <c r="FAX33"/>
      <c r="FAY33"/>
      <c r="FAZ33"/>
      <c r="FBA33"/>
      <c r="FBB33"/>
      <c r="FBC33"/>
      <c r="FBD33"/>
      <c r="FBE33"/>
      <c r="FBF33"/>
      <c r="FBG33"/>
      <c r="FBH33"/>
      <c r="FBI33"/>
      <c r="FBJ33"/>
      <c r="FBK33"/>
      <c r="FBL33"/>
      <c r="FBM33"/>
      <c r="FBN33"/>
      <c r="FBO33"/>
      <c r="FBP33"/>
      <c r="FBQ33"/>
      <c r="FBR33"/>
      <c r="FBS33"/>
      <c r="FBT33"/>
      <c r="FBU33"/>
      <c r="FBV33"/>
      <c r="FBW33"/>
      <c r="FBX33"/>
      <c r="FBY33"/>
      <c r="FBZ33"/>
      <c r="FCA33"/>
      <c r="FCB33"/>
      <c r="FCC33"/>
      <c r="FCD33"/>
      <c r="FCE33"/>
      <c r="FCF33"/>
      <c r="FCG33"/>
      <c r="FCH33"/>
      <c r="FCI33"/>
      <c r="FCJ33"/>
      <c r="FCK33"/>
      <c r="FCL33"/>
      <c r="FCM33"/>
      <c r="FCN33"/>
      <c r="FCO33"/>
      <c r="FCP33"/>
      <c r="FCQ33"/>
      <c r="FCR33"/>
      <c r="FCS33"/>
      <c r="FCT33"/>
      <c r="FCU33"/>
      <c r="FCV33"/>
      <c r="FCW33"/>
      <c r="FCX33"/>
      <c r="FCY33"/>
      <c r="FCZ33"/>
      <c r="FDA33"/>
      <c r="FDB33"/>
      <c r="FDC33"/>
      <c r="FDD33"/>
      <c r="FDE33"/>
      <c r="FDF33"/>
      <c r="FDG33"/>
      <c r="FDH33"/>
      <c r="FDI33"/>
      <c r="FDJ33"/>
      <c r="FDK33"/>
      <c r="FDL33"/>
      <c r="FDM33"/>
      <c r="FDN33"/>
      <c r="FDO33"/>
      <c r="FDP33"/>
      <c r="FDQ33"/>
      <c r="FDR33"/>
      <c r="FDS33"/>
      <c r="FDT33"/>
      <c r="FDU33"/>
      <c r="FDV33"/>
      <c r="FDW33"/>
      <c r="FDX33"/>
      <c r="FDY33"/>
      <c r="FDZ33"/>
      <c r="FEA33"/>
      <c r="FEB33"/>
      <c r="FEC33"/>
      <c r="FED33"/>
      <c r="FEE33"/>
      <c r="FEF33"/>
      <c r="FEG33"/>
      <c r="FEH33"/>
      <c r="FEI33"/>
      <c r="FEJ33"/>
      <c r="FEK33"/>
      <c r="FEL33"/>
      <c r="FEM33"/>
      <c r="FEN33"/>
      <c r="FEO33"/>
      <c r="FEP33"/>
      <c r="FEQ33"/>
      <c r="FER33"/>
      <c r="FES33"/>
      <c r="FET33"/>
      <c r="FEU33"/>
      <c r="FEV33"/>
      <c r="FEW33"/>
      <c r="FEX33"/>
      <c r="FEY33"/>
      <c r="FEZ33"/>
      <c r="FFA33"/>
      <c r="FFB33"/>
      <c r="FFC33"/>
      <c r="FFD33"/>
      <c r="FFE33"/>
      <c r="FFF33"/>
      <c r="FFG33"/>
      <c r="FFH33"/>
      <c r="FFI33"/>
      <c r="FFJ33"/>
      <c r="FFK33"/>
      <c r="FFL33"/>
      <c r="FFM33"/>
      <c r="FFN33"/>
      <c r="FFO33"/>
      <c r="FFP33"/>
      <c r="FFQ33"/>
      <c r="FFR33"/>
      <c r="FFS33"/>
      <c r="FFT33"/>
      <c r="FFU33"/>
      <c r="FFV33"/>
      <c r="FFW33"/>
      <c r="FFX33"/>
      <c r="FFY33"/>
      <c r="FFZ33"/>
      <c r="FGA33"/>
      <c r="FGB33"/>
      <c r="FGC33"/>
      <c r="FGD33"/>
      <c r="FGE33"/>
      <c r="FGF33"/>
      <c r="FGG33"/>
      <c r="FGH33"/>
      <c r="FGI33"/>
      <c r="FGJ33"/>
      <c r="FGK33"/>
      <c r="FGL33"/>
      <c r="FGM33"/>
      <c r="FGN33"/>
      <c r="FGO33"/>
      <c r="FGP33"/>
      <c r="FGQ33"/>
      <c r="FGR33"/>
      <c r="FGS33"/>
      <c r="FGT33"/>
      <c r="FGU33"/>
      <c r="FGV33"/>
      <c r="FGW33"/>
      <c r="FGX33"/>
      <c r="FGY33"/>
      <c r="FGZ33"/>
      <c r="FHA33"/>
      <c r="FHB33"/>
      <c r="FHC33"/>
      <c r="FHD33"/>
      <c r="FHE33"/>
      <c r="FHF33"/>
      <c r="FHG33"/>
      <c r="FHH33"/>
      <c r="FHI33"/>
      <c r="FHJ33"/>
      <c r="FHK33"/>
      <c r="FHL33"/>
      <c r="FHM33"/>
      <c r="FHN33"/>
      <c r="FHO33"/>
      <c r="FHP33"/>
      <c r="FHQ33"/>
      <c r="FHR33"/>
      <c r="FHS33"/>
      <c r="FHT33"/>
      <c r="FHU33"/>
      <c r="FHV33"/>
      <c r="FHW33"/>
      <c r="FHX33"/>
      <c r="FHY33"/>
      <c r="FHZ33"/>
      <c r="FIA33"/>
      <c r="FIB33"/>
      <c r="FIC33"/>
      <c r="FID33"/>
      <c r="FIE33"/>
      <c r="FIF33"/>
      <c r="FIG33"/>
      <c r="FIH33"/>
      <c r="FII33"/>
      <c r="FIJ33"/>
      <c r="FIK33"/>
      <c r="FIL33"/>
      <c r="FIM33"/>
      <c r="FIN33"/>
      <c r="FIO33"/>
      <c r="FIP33"/>
      <c r="FIQ33"/>
      <c r="FIR33"/>
      <c r="FIS33"/>
      <c r="FIT33"/>
      <c r="FIU33"/>
      <c r="FIV33"/>
      <c r="FIW33"/>
      <c r="FIX33"/>
      <c r="FIY33"/>
      <c r="FIZ33"/>
      <c r="FJA33"/>
      <c r="FJB33"/>
      <c r="FJC33"/>
      <c r="FJD33"/>
      <c r="FJE33"/>
      <c r="FJF33"/>
      <c r="FJG33"/>
      <c r="FJH33"/>
      <c r="FJI33"/>
      <c r="FJJ33"/>
      <c r="FJK33"/>
      <c r="FJL33"/>
      <c r="FJM33"/>
      <c r="FJN33"/>
      <c r="FJO33"/>
      <c r="FJP33"/>
      <c r="FJQ33"/>
      <c r="FJR33"/>
      <c r="FJS33"/>
      <c r="FJT33"/>
      <c r="FJU33"/>
      <c r="FJV33"/>
      <c r="FJW33"/>
      <c r="FJX33"/>
      <c r="FJY33"/>
      <c r="FJZ33"/>
      <c r="FKA33"/>
      <c r="FKB33"/>
      <c r="FKC33"/>
      <c r="FKD33"/>
      <c r="FKE33"/>
      <c r="FKF33"/>
      <c r="FKG33"/>
      <c r="FKH33"/>
      <c r="FKI33"/>
      <c r="FKJ33"/>
      <c r="FKK33"/>
      <c r="FKL33"/>
      <c r="FKM33"/>
      <c r="FKN33"/>
      <c r="FKO33"/>
      <c r="FKP33"/>
      <c r="FKQ33"/>
      <c r="FKR33"/>
      <c r="FKS33"/>
      <c r="FKT33"/>
      <c r="FKU33"/>
      <c r="FKV33"/>
      <c r="FKW33"/>
      <c r="FKX33"/>
      <c r="FKY33"/>
      <c r="FKZ33"/>
      <c r="FLA33"/>
      <c r="FLB33"/>
      <c r="FLC33"/>
      <c r="FLD33"/>
      <c r="FLE33"/>
      <c r="FLF33"/>
      <c r="FLG33"/>
      <c r="FLH33"/>
      <c r="FLI33"/>
      <c r="FLJ33"/>
      <c r="FLK33"/>
      <c r="FLL33"/>
      <c r="FLM33"/>
      <c r="FLN33"/>
      <c r="FLO33"/>
      <c r="FLP33"/>
      <c r="FLQ33"/>
      <c r="FLR33"/>
      <c r="FLS33"/>
      <c r="FLT33"/>
      <c r="FLU33"/>
      <c r="FLV33"/>
      <c r="FLW33"/>
      <c r="FLX33"/>
      <c r="FLY33"/>
      <c r="FLZ33"/>
      <c r="FMA33"/>
      <c r="FMB33"/>
      <c r="FMC33"/>
      <c r="FMD33"/>
      <c r="FME33"/>
      <c r="FMF33"/>
      <c r="FMG33"/>
      <c r="FMH33"/>
      <c r="FMI33"/>
      <c r="FMJ33"/>
      <c r="FMK33"/>
      <c r="FML33"/>
      <c r="FMM33"/>
      <c r="FMN33"/>
      <c r="FMO33"/>
      <c r="FMP33"/>
      <c r="FMQ33"/>
      <c r="FMR33"/>
      <c r="FMS33"/>
      <c r="FMT33"/>
      <c r="FMU33"/>
      <c r="FMV33"/>
      <c r="FMW33"/>
      <c r="FMX33"/>
      <c r="FMY33"/>
      <c r="FMZ33"/>
      <c r="FNA33"/>
      <c r="FNB33"/>
      <c r="FNC33"/>
      <c r="FND33"/>
      <c r="FNE33"/>
      <c r="FNF33"/>
      <c r="FNG33"/>
      <c r="FNH33"/>
      <c r="FNI33"/>
      <c r="FNJ33"/>
      <c r="FNK33"/>
      <c r="FNL33"/>
      <c r="FNM33"/>
      <c r="FNN33"/>
      <c r="FNO33"/>
      <c r="FNP33"/>
      <c r="FNQ33"/>
      <c r="FNR33"/>
      <c r="FNS33"/>
      <c r="FNT33"/>
      <c r="FNU33"/>
      <c r="FNV33"/>
      <c r="FNW33"/>
      <c r="FNX33"/>
      <c r="FNY33"/>
      <c r="FNZ33"/>
      <c r="FOA33"/>
      <c r="FOB33"/>
      <c r="FOC33"/>
      <c r="FOD33"/>
      <c r="FOE33"/>
      <c r="FOF33"/>
      <c r="FOG33"/>
      <c r="FOH33"/>
      <c r="FOI33"/>
      <c r="FOJ33"/>
      <c r="FOK33"/>
      <c r="FOL33"/>
      <c r="FOM33"/>
      <c r="FON33"/>
      <c r="FOO33"/>
      <c r="FOP33"/>
      <c r="FOQ33"/>
      <c r="FOR33"/>
      <c r="FOS33"/>
      <c r="FOT33"/>
      <c r="FOU33"/>
      <c r="FOV33"/>
      <c r="FOW33"/>
      <c r="FOX33"/>
      <c r="FOY33"/>
      <c r="FOZ33"/>
      <c r="FPA33"/>
      <c r="FPB33"/>
      <c r="FPC33"/>
      <c r="FPD33"/>
      <c r="FPE33"/>
      <c r="FPF33"/>
      <c r="FPG33"/>
      <c r="FPH33"/>
      <c r="FPI33"/>
      <c r="FPJ33"/>
      <c r="FPK33"/>
      <c r="FPL33"/>
      <c r="FPM33"/>
      <c r="FPN33"/>
      <c r="FPO33"/>
      <c r="FPP33"/>
      <c r="FPQ33"/>
      <c r="FPR33"/>
      <c r="FPS33"/>
      <c r="FPT33"/>
      <c r="FPU33"/>
      <c r="FPV33"/>
      <c r="FPW33"/>
      <c r="FPX33"/>
      <c r="FPY33"/>
      <c r="FPZ33"/>
      <c r="FQA33"/>
      <c r="FQB33"/>
      <c r="FQC33"/>
      <c r="FQD33"/>
      <c r="FQE33"/>
      <c r="FQF33"/>
      <c r="FQG33"/>
      <c r="FQH33"/>
      <c r="FQI33"/>
      <c r="FQJ33"/>
      <c r="FQK33"/>
      <c r="FQL33"/>
      <c r="FQM33"/>
      <c r="FQN33"/>
      <c r="FQO33"/>
      <c r="FQP33"/>
      <c r="FQQ33"/>
      <c r="FQR33"/>
      <c r="FQS33"/>
      <c r="FQT33"/>
      <c r="FQU33"/>
      <c r="FQV33"/>
      <c r="FQW33"/>
      <c r="FQX33"/>
      <c r="FQY33"/>
      <c r="FQZ33"/>
      <c r="FRA33"/>
      <c r="FRB33"/>
      <c r="FRC33"/>
      <c r="FRD33"/>
      <c r="FRE33"/>
      <c r="FRF33"/>
      <c r="FRG33"/>
      <c r="FRH33"/>
      <c r="FRI33"/>
      <c r="FRJ33"/>
      <c r="FRK33"/>
      <c r="FRL33"/>
      <c r="FRM33"/>
      <c r="FRN33"/>
      <c r="FRO33"/>
      <c r="FRP33"/>
      <c r="FRQ33"/>
      <c r="FRR33"/>
      <c r="FRS33"/>
      <c r="FRT33"/>
      <c r="FRU33"/>
      <c r="FRV33"/>
      <c r="FRW33"/>
      <c r="FRX33"/>
      <c r="FRY33"/>
      <c r="FRZ33"/>
      <c r="FSA33"/>
      <c r="FSB33"/>
      <c r="FSC33"/>
      <c r="FSD33"/>
      <c r="FSE33"/>
      <c r="FSF33"/>
      <c r="FSG33"/>
      <c r="FSH33"/>
      <c r="FSI33"/>
      <c r="FSJ33"/>
      <c r="FSK33"/>
      <c r="FSL33"/>
      <c r="FSM33"/>
      <c r="FSN33"/>
      <c r="FSO33"/>
      <c r="FSP33"/>
      <c r="FSQ33"/>
      <c r="FSR33"/>
      <c r="FSS33"/>
      <c r="FST33"/>
      <c r="FSU33"/>
      <c r="FSV33"/>
      <c r="FSW33"/>
      <c r="FSX33"/>
      <c r="FSY33"/>
      <c r="FSZ33"/>
      <c r="FTA33"/>
      <c r="FTB33"/>
      <c r="FTC33"/>
      <c r="FTD33"/>
      <c r="FTE33"/>
      <c r="FTF33"/>
      <c r="FTG33"/>
      <c r="FTH33"/>
      <c r="FTI33"/>
      <c r="FTJ33"/>
      <c r="FTK33"/>
      <c r="FTL33"/>
      <c r="FTM33"/>
      <c r="FTN33"/>
      <c r="FTO33"/>
      <c r="FTP33"/>
      <c r="FTQ33"/>
      <c r="FTR33"/>
      <c r="FTS33"/>
      <c r="FTT33"/>
      <c r="FTU33"/>
      <c r="FTV33"/>
      <c r="FTW33"/>
      <c r="FTX33"/>
      <c r="FTY33"/>
      <c r="FTZ33"/>
      <c r="FUA33"/>
      <c r="FUB33"/>
      <c r="FUC33"/>
      <c r="FUD33"/>
      <c r="FUE33"/>
      <c r="FUF33"/>
      <c r="FUG33"/>
      <c r="FUH33"/>
      <c r="FUI33"/>
      <c r="FUJ33"/>
      <c r="FUK33"/>
      <c r="FUL33"/>
      <c r="FUM33"/>
      <c r="FUN33"/>
      <c r="FUO33"/>
      <c r="FUP33"/>
      <c r="FUQ33"/>
      <c r="FUR33"/>
      <c r="FUS33"/>
      <c r="FUT33"/>
      <c r="FUU33"/>
      <c r="FUV33"/>
      <c r="FUW33"/>
      <c r="FUX33"/>
      <c r="FUY33"/>
      <c r="FUZ33"/>
      <c r="FVA33"/>
      <c r="FVB33"/>
      <c r="FVC33"/>
      <c r="FVD33"/>
      <c r="FVE33"/>
      <c r="FVF33"/>
      <c r="FVG33"/>
      <c r="FVH33"/>
      <c r="FVI33"/>
      <c r="FVJ33"/>
      <c r="FVK33"/>
      <c r="FVL33"/>
      <c r="FVM33"/>
      <c r="FVN33"/>
      <c r="FVO33"/>
      <c r="FVP33"/>
      <c r="FVQ33"/>
      <c r="FVR33"/>
      <c r="FVS33"/>
      <c r="FVT33"/>
      <c r="FVU33"/>
      <c r="FVV33"/>
      <c r="FVW33"/>
      <c r="FVX33"/>
      <c r="FVY33"/>
      <c r="FVZ33"/>
      <c r="FWA33"/>
      <c r="FWB33"/>
      <c r="FWC33"/>
      <c r="FWD33"/>
      <c r="FWE33"/>
      <c r="FWF33"/>
      <c r="FWG33"/>
      <c r="FWH33"/>
      <c r="FWI33"/>
      <c r="FWJ33"/>
      <c r="FWK33"/>
      <c r="FWL33"/>
      <c r="FWM33"/>
      <c r="FWN33"/>
      <c r="FWO33"/>
      <c r="FWP33"/>
      <c r="FWQ33"/>
      <c r="FWR33"/>
      <c r="FWS33"/>
      <c r="FWT33"/>
      <c r="FWU33"/>
      <c r="FWV33"/>
      <c r="FWW33"/>
      <c r="FWX33"/>
      <c r="FWY33"/>
      <c r="FWZ33"/>
      <c r="FXA33"/>
      <c r="FXB33"/>
      <c r="FXC33"/>
      <c r="FXD33"/>
      <c r="FXE33"/>
      <c r="FXF33"/>
      <c r="FXG33"/>
      <c r="FXH33"/>
      <c r="FXI33"/>
      <c r="FXJ33"/>
      <c r="FXK33"/>
      <c r="FXL33"/>
      <c r="FXM33"/>
      <c r="FXN33"/>
      <c r="FXO33"/>
      <c r="FXP33"/>
      <c r="FXQ33"/>
      <c r="FXR33"/>
      <c r="FXS33"/>
      <c r="FXT33"/>
      <c r="FXU33"/>
      <c r="FXV33"/>
      <c r="FXW33"/>
      <c r="FXX33"/>
      <c r="FXY33"/>
      <c r="FXZ33"/>
      <c r="FYA33"/>
      <c r="FYB33"/>
      <c r="FYC33"/>
      <c r="FYD33"/>
      <c r="FYE33"/>
      <c r="FYF33"/>
      <c r="FYG33"/>
      <c r="FYH33"/>
      <c r="FYI33"/>
      <c r="FYJ33"/>
      <c r="FYK33"/>
      <c r="FYL33"/>
      <c r="FYM33"/>
      <c r="FYN33"/>
      <c r="FYO33"/>
      <c r="FYP33"/>
      <c r="FYQ33"/>
      <c r="FYR33"/>
      <c r="FYS33"/>
      <c r="FYT33"/>
      <c r="FYU33"/>
      <c r="FYV33"/>
      <c r="FYW33"/>
      <c r="FYX33"/>
      <c r="FYY33"/>
      <c r="FYZ33"/>
      <c r="FZA33"/>
      <c r="FZB33"/>
      <c r="FZC33"/>
      <c r="FZD33"/>
      <c r="FZE33"/>
      <c r="FZF33"/>
      <c r="FZG33"/>
      <c r="FZH33"/>
      <c r="FZI33"/>
      <c r="FZJ33"/>
      <c r="FZK33"/>
      <c r="FZL33"/>
      <c r="FZM33"/>
      <c r="FZN33"/>
      <c r="FZO33"/>
      <c r="FZP33"/>
      <c r="FZQ33"/>
      <c r="FZR33"/>
      <c r="FZS33"/>
      <c r="FZT33"/>
      <c r="FZU33"/>
      <c r="FZV33"/>
      <c r="FZW33"/>
      <c r="FZX33"/>
      <c r="FZY33"/>
      <c r="FZZ33"/>
      <c r="GAA33"/>
      <c r="GAB33"/>
      <c r="GAC33"/>
      <c r="GAD33"/>
      <c r="GAE33"/>
      <c r="GAF33"/>
      <c r="GAG33"/>
      <c r="GAH33"/>
      <c r="GAI33"/>
      <c r="GAJ33"/>
      <c r="GAK33"/>
      <c r="GAL33"/>
      <c r="GAM33"/>
      <c r="GAN33"/>
      <c r="GAO33"/>
      <c r="GAP33"/>
      <c r="GAQ33"/>
      <c r="GAR33"/>
      <c r="GAS33"/>
      <c r="GAT33"/>
      <c r="GAU33"/>
      <c r="GAV33"/>
      <c r="GAW33"/>
      <c r="GAX33"/>
      <c r="GAY33"/>
      <c r="GAZ33"/>
      <c r="GBA33"/>
      <c r="GBB33"/>
      <c r="GBC33"/>
      <c r="GBD33"/>
      <c r="GBE33"/>
      <c r="GBF33"/>
      <c r="GBG33"/>
      <c r="GBH33"/>
      <c r="GBI33"/>
      <c r="GBJ33"/>
      <c r="GBK33"/>
      <c r="GBL33"/>
      <c r="GBM33"/>
      <c r="GBN33"/>
      <c r="GBO33"/>
      <c r="GBP33"/>
      <c r="GBQ33"/>
      <c r="GBR33"/>
      <c r="GBS33"/>
      <c r="GBT33"/>
      <c r="GBU33"/>
      <c r="GBV33"/>
      <c r="GBW33"/>
      <c r="GBX33"/>
      <c r="GBY33"/>
      <c r="GBZ33"/>
      <c r="GCA33"/>
      <c r="GCB33"/>
      <c r="GCC33"/>
      <c r="GCD33"/>
      <c r="GCE33"/>
      <c r="GCF33"/>
      <c r="GCG33"/>
      <c r="GCH33"/>
      <c r="GCI33"/>
      <c r="GCJ33"/>
      <c r="GCK33"/>
      <c r="GCL33"/>
      <c r="GCM33"/>
      <c r="GCN33"/>
      <c r="GCO33"/>
      <c r="GCP33"/>
      <c r="GCQ33"/>
      <c r="GCR33"/>
      <c r="GCS33"/>
      <c r="GCT33"/>
      <c r="GCU33"/>
      <c r="GCV33"/>
      <c r="GCW33"/>
      <c r="GCX33"/>
      <c r="GCY33"/>
      <c r="GCZ33"/>
      <c r="GDA33"/>
      <c r="GDB33"/>
      <c r="GDC33"/>
      <c r="GDD33"/>
      <c r="GDE33"/>
      <c r="GDF33"/>
      <c r="GDG33"/>
      <c r="GDH33"/>
      <c r="GDI33"/>
      <c r="GDJ33"/>
      <c r="GDK33"/>
      <c r="GDL33"/>
      <c r="GDM33"/>
      <c r="GDN33"/>
      <c r="GDO33"/>
      <c r="GDP33"/>
      <c r="GDQ33"/>
      <c r="GDR33"/>
      <c r="GDS33"/>
      <c r="GDT33"/>
      <c r="GDU33"/>
      <c r="GDV33"/>
      <c r="GDW33"/>
      <c r="GDX33"/>
      <c r="GDY33"/>
      <c r="GDZ33"/>
      <c r="GEA33"/>
      <c r="GEB33"/>
      <c r="GEC33"/>
      <c r="GED33"/>
      <c r="GEE33"/>
      <c r="GEF33"/>
      <c r="GEG33"/>
      <c r="GEH33"/>
      <c r="GEI33"/>
      <c r="GEJ33"/>
      <c r="GEK33"/>
      <c r="GEL33"/>
      <c r="GEM33"/>
      <c r="GEN33"/>
      <c r="GEO33"/>
      <c r="GEP33"/>
      <c r="GEQ33"/>
      <c r="GER33"/>
      <c r="GES33"/>
      <c r="GET33"/>
      <c r="GEU33"/>
      <c r="GEV33"/>
      <c r="GEW33"/>
      <c r="GEX33"/>
      <c r="GEY33"/>
      <c r="GEZ33"/>
      <c r="GFA33"/>
      <c r="GFB33"/>
      <c r="GFC33"/>
      <c r="GFD33"/>
      <c r="GFE33"/>
      <c r="GFF33"/>
      <c r="GFG33"/>
      <c r="GFH33"/>
      <c r="GFI33"/>
      <c r="GFJ33"/>
      <c r="GFK33"/>
      <c r="GFL33"/>
      <c r="GFM33"/>
      <c r="GFN33"/>
      <c r="GFO33"/>
      <c r="GFP33"/>
      <c r="GFQ33"/>
      <c r="GFR33"/>
      <c r="GFS33"/>
      <c r="GFT33"/>
      <c r="GFU33"/>
      <c r="GFV33"/>
      <c r="GFW33"/>
      <c r="GFX33"/>
      <c r="GFY33"/>
      <c r="GFZ33"/>
      <c r="GGA33"/>
      <c r="GGB33"/>
      <c r="GGC33"/>
      <c r="GGD33"/>
      <c r="GGE33"/>
      <c r="GGF33"/>
      <c r="GGG33"/>
      <c r="GGH33"/>
      <c r="GGI33"/>
      <c r="GGJ33"/>
      <c r="GGK33"/>
      <c r="GGL33"/>
      <c r="GGM33"/>
      <c r="GGN33"/>
      <c r="GGO33"/>
      <c r="GGP33"/>
      <c r="GGQ33"/>
      <c r="GGR33"/>
      <c r="GGS33"/>
      <c r="GGT33"/>
      <c r="GGU33"/>
      <c r="GGV33"/>
      <c r="GGW33"/>
      <c r="GGX33"/>
      <c r="GGY33"/>
      <c r="GGZ33"/>
      <c r="GHA33"/>
      <c r="GHB33"/>
      <c r="GHC33"/>
      <c r="GHD33"/>
      <c r="GHE33"/>
      <c r="GHF33"/>
      <c r="GHG33"/>
      <c r="GHH33"/>
      <c r="GHI33"/>
      <c r="GHJ33"/>
      <c r="GHK33"/>
      <c r="GHL33"/>
      <c r="GHM33"/>
      <c r="GHN33"/>
      <c r="GHO33"/>
      <c r="GHP33"/>
      <c r="GHQ33"/>
      <c r="GHR33"/>
      <c r="GHS33"/>
      <c r="GHT33"/>
      <c r="GHU33"/>
      <c r="GHV33"/>
      <c r="GHW33"/>
      <c r="GHX33"/>
      <c r="GHY33"/>
      <c r="GHZ33"/>
      <c r="GIA33"/>
      <c r="GIB33"/>
      <c r="GIC33"/>
      <c r="GID33"/>
      <c r="GIE33"/>
      <c r="GIF33"/>
      <c r="GIG33"/>
      <c r="GIH33"/>
      <c r="GII33"/>
      <c r="GIJ33"/>
      <c r="GIK33"/>
      <c r="GIL33"/>
      <c r="GIM33"/>
      <c r="GIN33"/>
      <c r="GIO33"/>
      <c r="GIP33"/>
      <c r="GIQ33"/>
      <c r="GIR33"/>
      <c r="GIS33"/>
      <c r="GIT33"/>
      <c r="GIU33"/>
      <c r="GIV33"/>
      <c r="GIW33"/>
      <c r="GIX33"/>
      <c r="GIY33"/>
      <c r="GIZ33"/>
      <c r="GJA33"/>
      <c r="GJB33"/>
      <c r="GJC33"/>
      <c r="GJD33"/>
      <c r="GJE33"/>
      <c r="GJF33"/>
      <c r="GJG33"/>
      <c r="GJH33"/>
      <c r="GJI33"/>
      <c r="GJJ33"/>
      <c r="GJK33"/>
      <c r="GJL33"/>
      <c r="GJM33"/>
      <c r="GJN33"/>
      <c r="GJO33"/>
      <c r="GJP33"/>
      <c r="GJQ33"/>
      <c r="GJR33"/>
      <c r="GJS33"/>
      <c r="GJT33"/>
      <c r="GJU33"/>
      <c r="GJV33"/>
      <c r="GJW33"/>
      <c r="GJX33"/>
      <c r="GJY33"/>
      <c r="GJZ33"/>
      <c r="GKA33"/>
      <c r="GKB33"/>
      <c r="GKC33"/>
      <c r="GKD33"/>
      <c r="GKE33"/>
      <c r="GKF33"/>
      <c r="GKG33"/>
      <c r="GKH33"/>
      <c r="GKI33"/>
      <c r="GKJ33"/>
      <c r="GKK33"/>
      <c r="GKL33"/>
      <c r="GKM33"/>
      <c r="GKN33"/>
      <c r="GKO33"/>
      <c r="GKP33"/>
      <c r="GKQ33"/>
      <c r="GKR33"/>
      <c r="GKS33"/>
      <c r="GKT33"/>
      <c r="GKU33"/>
      <c r="GKV33"/>
      <c r="GKW33"/>
      <c r="GKX33"/>
      <c r="GKY33"/>
      <c r="GKZ33"/>
      <c r="GLA33"/>
      <c r="GLB33"/>
      <c r="GLC33"/>
      <c r="GLD33"/>
      <c r="GLE33"/>
      <c r="GLF33"/>
      <c r="GLG33"/>
      <c r="GLH33"/>
      <c r="GLI33"/>
      <c r="GLJ33"/>
      <c r="GLK33"/>
      <c r="GLL33"/>
      <c r="GLM33"/>
      <c r="GLN33"/>
      <c r="GLO33"/>
      <c r="GLP33"/>
      <c r="GLQ33"/>
      <c r="GLR33"/>
      <c r="GLS33"/>
      <c r="GLT33"/>
      <c r="GLU33"/>
      <c r="GLV33"/>
      <c r="GLW33"/>
      <c r="GLX33"/>
      <c r="GLY33"/>
      <c r="GLZ33"/>
      <c r="GMA33"/>
      <c r="GMB33"/>
      <c r="GMC33"/>
      <c r="GMD33"/>
      <c r="GME33"/>
      <c r="GMF33"/>
      <c r="GMG33"/>
      <c r="GMH33"/>
      <c r="GMI33"/>
      <c r="GMJ33"/>
      <c r="GMK33"/>
      <c r="GML33"/>
      <c r="GMM33"/>
      <c r="GMN33"/>
      <c r="GMO33"/>
      <c r="GMP33"/>
      <c r="GMQ33"/>
      <c r="GMR33"/>
      <c r="GMS33"/>
      <c r="GMT33"/>
      <c r="GMU33"/>
      <c r="GMV33"/>
      <c r="GMW33"/>
      <c r="GMX33"/>
      <c r="GMY33"/>
      <c r="GMZ33"/>
      <c r="GNA33"/>
      <c r="GNB33"/>
      <c r="GNC33"/>
      <c r="GND33"/>
      <c r="GNE33"/>
      <c r="GNF33"/>
      <c r="GNG33"/>
      <c r="GNH33"/>
      <c r="GNI33"/>
      <c r="GNJ33"/>
      <c r="GNK33"/>
      <c r="GNL33"/>
      <c r="GNM33"/>
      <c r="GNN33"/>
      <c r="GNO33"/>
      <c r="GNP33"/>
      <c r="GNQ33"/>
      <c r="GNR33"/>
      <c r="GNS33"/>
      <c r="GNT33"/>
      <c r="GNU33"/>
      <c r="GNV33"/>
      <c r="GNW33"/>
      <c r="GNX33"/>
      <c r="GNY33"/>
      <c r="GNZ33"/>
      <c r="GOA33"/>
      <c r="GOB33"/>
      <c r="GOC33"/>
      <c r="GOD33"/>
      <c r="GOE33"/>
      <c r="GOF33"/>
      <c r="GOG33"/>
      <c r="GOH33"/>
      <c r="GOI33"/>
      <c r="GOJ33"/>
      <c r="GOK33"/>
      <c r="GOL33"/>
      <c r="GOM33"/>
      <c r="GON33"/>
      <c r="GOO33"/>
      <c r="GOP33"/>
      <c r="GOQ33"/>
      <c r="GOR33"/>
      <c r="GOS33"/>
      <c r="GOT33"/>
      <c r="GOU33"/>
      <c r="GOV33"/>
      <c r="GOW33"/>
      <c r="GOX33"/>
      <c r="GOY33"/>
      <c r="GOZ33"/>
      <c r="GPA33"/>
      <c r="GPB33"/>
      <c r="GPC33"/>
      <c r="GPD33"/>
      <c r="GPE33"/>
      <c r="GPF33"/>
      <c r="GPG33"/>
      <c r="GPH33"/>
      <c r="GPI33"/>
      <c r="GPJ33"/>
      <c r="GPK33"/>
      <c r="GPL33"/>
      <c r="GPM33"/>
      <c r="GPN33"/>
      <c r="GPO33"/>
      <c r="GPP33"/>
      <c r="GPQ33"/>
      <c r="GPR33"/>
      <c r="GPS33"/>
      <c r="GPT33"/>
      <c r="GPU33"/>
      <c r="GPV33"/>
      <c r="GPW33"/>
      <c r="GPX33"/>
      <c r="GPY33"/>
      <c r="GPZ33"/>
      <c r="GQA33"/>
      <c r="GQB33"/>
      <c r="GQC33"/>
      <c r="GQD33"/>
      <c r="GQE33"/>
      <c r="GQF33"/>
      <c r="GQG33"/>
      <c r="GQH33"/>
      <c r="GQI33"/>
      <c r="GQJ33"/>
      <c r="GQK33"/>
      <c r="GQL33"/>
      <c r="GQM33"/>
      <c r="GQN33"/>
      <c r="GQO33"/>
      <c r="GQP33"/>
      <c r="GQQ33"/>
      <c r="GQR33"/>
      <c r="GQS33"/>
      <c r="GQT33"/>
      <c r="GQU33"/>
      <c r="GQV33"/>
      <c r="GQW33"/>
      <c r="GQX33"/>
      <c r="GQY33"/>
      <c r="GQZ33"/>
      <c r="GRA33"/>
      <c r="GRB33"/>
      <c r="GRC33"/>
      <c r="GRD33"/>
      <c r="GRE33"/>
      <c r="GRF33"/>
      <c r="GRG33"/>
      <c r="GRH33"/>
      <c r="GRI33"/>
      <c r="GRJ33"/>
      <c r="GRK33"/>
      <c r="GRL33"/>
      <c r="GRM33"/>
      <c r="GRN33"/>
      <c r="GRO33"/>
      <c r="GRP33"/>
      <c r="GRQ33"/>
      <c r="GRR33"/>
      <c r="GRS33"/>
      <c r="GRT33"/>
      <c r="GRU33"/>
      <c r="GRV33"/>
      <c r="GRW33"/>
      <c r="GRX33"/>
      <c r="GRY33"/>
      <c r="GRZ33"/>
      <c r="GSA33"/>
      <c r="GSB33"/>
      <c r="GSC33"/>
      <c r="GSD33"/>
      <c r="GSE33"/>
      <c r="GSF33"/>
      <c r="GSG33"/>
      <c r="GSH33"/>
      <c r="GSI33"/>
      <c r="GSJ33"/>
      <c r="GSK33"/>
      <c r="GSL33"/>
      <c r="GSM33"/>
      <c r="GSN33"/>
      <c r="GSO33"/>
      <c r="GSP33"/>
      <c r="GSQ33"/>
      <c r="GSR33"/>
      <c r="GSS33"/>
      <c r="GST33"/>
      <c r="GSU33"/>
      <c r="GSV33"/>
      <c r="GSW33"/>
      <c r="GSX33"/>
      <c r="GSY33"/>
      <c r="GSZ33"/>
      <c r="GTA33"/>
      <c r="GTB33"/>
      <c r="GTC33"/>
      <c r="GTD33"/>
      <c r="GTE33"/>
      <c r="GTF33"/>
      <c r="GTG33"/>
      <c r="GTH33"/>
      <c r="GTI33"/>
      <c r="GTJ33"/>
      <c r="GTK33"/>
      <c r="GTL33"/>
      <c r="GTM33"/>
      <c r="GTN33"/>
      <c r="GTO33"/>
      <c r="GTP33"/>
      <c r="GTQ33"/>
      <c r="GTR33"/>
      <c r="GTS33"/>
      <c r="GTT33"/>
      <c r="GTU33"/>
      <c r="GTV33"/>
      <c r="GTW33"/>
      <c r="GTX33"/>
      <c r="GTY33"/>
      <c r="GTZ33"/>
      <c r="GUA33"/>
      <c r="GUB33"/>
      <c r="GUC33"/>
      <c r="GUD33"/>
      <c r="GUE33"/>
      <c r="GUF33"/>
      <c r="GUG33"/>
      <c r="GUH33"/>
      <c r="GUI33"/>
      <c r="GUJ33"/>
      <c r="GUK33"/>
      <c r="GUL33"/>
      <c r="GUM33"/>
      <c r="GUN33"/>
      <c r="GUO33"/>
      <c r="GUP33"/>
      <c r="GUQ33"/>
      <c r="GUR33"/>
      <c r="GUS33"/>
      <c r="GUT33"/>
      <c r="GUU33"/>
      <c r="GUV33"/>
      <c r="GUW33"/>
      <c r="GUX33"/>
      <c r="GUY33"/>
      <c r="GUZ33"/>
      <c r="GVA33"/>
      <c r="GVB33"/>
      <c r="GVC33"/>
      <c r="GVD33"/>
      <c r="GVE33"/>
      <c r="GVF33"/>
      <c r="GVG33"/>
      <c r="GVH33"/>
      <c r="GVI33"/>
      <c r="GVJ33"/>
      <c r="GVK33"/>
      <c r="GVL33"/>
      <c r="GVM33"/>
      <c r="GVN33"/>
      <c r="GVO33"/>
      <c r="GVP33"/>
      <c r="GVQ33"/>
      <c r="GVR33"/>
      <c r="GVS33"/>
      <c r="GVT33"/>
      <c r="GVU33"/>
      <c r="GVV33"/>
      <c r="GVW33"/>
      <c r="GVX33"/>
      <c r="GVY33"/>
      <c r="GVZ33"/>
      <c r="GWA33"/>
      <c r="GWB33"/>
      <c r="GWC33"/>
      <c r="GWD33"/>
      <c r="GWE33"/>
      <c r="GWF33"/>
      <c r="GWG33"/>
      <c r="GWH33"/>
      <c r="GWI33"/>
      <c r="GWJ33"/>
      <c r="GWK33"/>
      <c r="GWL33"/>
      <c r="GWM33"/>
      <c r="GWN33"/>
      <c r="GWO33"/>
      <c r="GWP33"/>
      <c r="GWQ33"/>
      <c r="GWR33"/>
      <c r="GWS33"/>
      <c r="GWT33"/>
      <c r="GWU33"/>
      <c r="GWV33"/>
      <c r="GWW33"/>
      <c r="GWX33"/>
      <c r="GWY33"/>
      <c r="GWZ33"/>
      <c r="GXA33"/>
      <c r="GXB33"/>
      <c r="GXC33"/>
      <c r="GXD33"/>
      <c r="GXE33"/>
      <c r="GXF33"/>
      <c r="GXG33"/>
      <c r="GXH33"/>
      <c r="GXI33"/>
      <c r="GXJ33"/>
      <c r="GXK33"/>
      <c r="GXL33"/>
      <c r="GXM33"/>
      <c r="GXN33"/>
      <c r="GXO33"/>
      <c r="GXP33"/>
      <c r="GXQ33"/>
      <c r="GXR33"/>
      <c r="GXS33"/>
      <c r="GXT33"/>
      <c r="GXU33"/>
      <c r="GXV33"/>
      <c r="GXW33"/>
      <c r="GXX33"/>
      <c r="GXY33"/>
      <c r="GXZ33"/>
      <c r="GYA33"/>
      <c r="GYB33"/>
      <c r="GYC33"/>
      <c r="GYD33"/>
      <c r="GYE33"/>
      <c r="GYF33"/>
      <c r="GYG33"/>
      <c r="GYH33"/>
      <c r="GYI33"/>
      <c r="GYJ33"/>
      <c r="GYK33"/>
      <c r="GYL33"/>
      <c r="GYM33"/>
      <c r="GYN33"/>
      <c r="GYO33"/>
      <c r="GYP33"/>
      <c r="GYQ33"/>
      <c r="GYR33"/>
      <c r="GYS33"/>
      <c r="GYT33"/>
      <c r="GYU33"/>
      <c r="GYV33"/>
      <c r="GYW33"/>
      <c r="GYX33"/>
      <c r="GYY33"/>
      <c r="GYZ33"/>
      <c r="GZA33"/>
      <c r="GZB33"/>
      <c r="GZC33"/>
      <c r="GZD33"/>
      <c r="GZE33"/>
      <c r="GZF33"/>
      <c r="GZG33"/>
      <c r="GZH33"/>
      <c r="GZI33"/>
      <c r="GZJ33"/>
      <c r="GZK33"/>
      <c r="GZL33"/>
      <c r="GZM33"/>
      <c r="GZN33"/>
      <c r="GZO33"/>
      <c r="GZP33"/>
      <c r="GZQ33"/>
      <c r="GZR33"/>
      <c r="GZS33"/>
      <c r="GZT33"/>
      <c r="GZU33"/>
      <c r="GZV33"/>
      <c r="GZW33"/>
      <c r="GZX33"/>
      <c r="GZY33"/>
      <c r="GZZ33"/>
      <c r="HAA33"/>
      <c r="HAB33"/>
      <c r="HAC33"/>
      <c r="HAD33"/>
      <c r="HAE33"/>
      <c r="HAF33"/>
      <c r="HAG33"/>
      <c r="HAH33"/>
      <c r="HAI33"/>
      <c r="HAJ33"/>
      <c r="HAK33"/>
      <c r="HAL33"/>
      <c r="HAM33"/>
      <c r="HAN33"/>
      <c r="HAO33"/>
      <c r="HAP33"/>
      <c r="HAQ33"/>
      <c r="HAR33"/>
      <c r="HAS33"/>
      <c r="HAT33"/>
      <c r="HAU33"/>
      <c r="HAV33"/>
      <c r="HAW33"/>
      <c r="HAX33"/>
      <c r="HAY33"/>
      <c r="HAZ33"/>
      <c r="HBA33"/>
      <c r="HBB33"/>
      <c r="HBC33"/>
      <c r="HBD33"/>
      <c r="HBE33"/>
      <c r="HBF33"/>
      <c r="HBG33"/>
      <c r="HBH33"/>
      <c r="HBI33"/>
      <c r="HBJ33"/>
      <c r="HBK33"/>
      <c r="HBL33"/>
      <c r="HBM33"/>
      <c r="HBN33"/>
      <c r="HBO33"/>
      <c r="HBP33"/>
      <c r="HBQ33"/>
      <c r="HBR33"/>
      <c r="HBS33"/>
      <c r="HBT33"/>
      <c r="HBU33"/>
      <c r="HBV33"/>
      <c r="HBW33"/>
      <c r="HBX33"/>
      <c r="HBY33"/>
      <c r="HBZ33"/>
      <c r="HCA33"/>
      <c r="HCB33"/>
      <c r="HCC33"/>
      <c r="HCD33"/>
      <c r="HCE33"/>
      <c r="HCF33"/>
      <c r="HCG33"/>
      <c r="HCH33"/>
      <c r="HCI33"/>
      <c r="HCJ33"/>
      <c r="HCK33"/>
      <c r="HCL33"/>
      <c r="HCM33"/>
      <c r="HCN33"/>
      <c r="HCO33"/>
      <c r="HCP33"/>
      <c r="HCQ33"/>
      <c r="HCR33"/>
      <c r="HCS33"/>
      <c r="HCT33"/>
      <c r="HCU33"/>
      <c r="HCV33"/>
      <c r="HCW33"/>
      <c r="HCX33"/>
      <c r="HCY33"/>
      <c r="HCZ33"/>
      <c r="HDA33"/>
      <c r="HDB33"/>
      <c r="HDC33"/>
      <c r="HDD33"/>
      <c r="HDE33"/>
      <c r="HDF33"/>
      <c r="HDG33"/>
      <c r="HDH33"/>
      <c r="HDI33"/>
      <c r="HDJ33"/>
      <c r="HDK33"/>
      <c r="HDL33"/>
      <c r="HDM33"/>
      <c r="HDN33"/>
      <c r="HDO33"/>
      <c r="HDP33"/>
      <c r="HDQ33"/>
      <c r="HDR33"/>
      <c r="HDS33"/>
      <c r="HDT33"/>
      <c r="HDU33"/>
      <c r="HDV33"/>
      <c r="HDW33"/>
      <c r="HDX33"/>
      <c r="HDY33"/>
      <c r="HDZ33"/>
      <c r="HEA33"/>
      <c r="HEB33"/>
      <c r="HEC33"/>
      <c r="HED33"/>
      <c r="HEE33"/>
      <c r="HEF33"/>
      <c r="HEG33"/>
      <c r="HEH33"/>
      <c r="HEI33"/>
      <c r="HEJ33"/>
      <c r="HEK33"/>
      <c r="HEL33"/>
      <c r="HEM33"/>
      <c r="HEN33"/>
      <c r="HEO33"/>
      <c r="HEP33"/>
      <c r="HEQ33"/>
      <c r="HER33"/>
      <c r="HES33"/>
      <c r="HET33"/>
      <c r="HEU33"/>
      <c r="HEV33"/>
      <c r="HEW33"/>
      <c r="HEX33"/>
      <c r="HEY33"/>
      <c r="HEZ33"/>
      <c r="HFA33"/>
      <c r="HFB33"/>
      <c r="HFC33"/>
      <c r="HFD33"/>
      <c r="HFE33"/>
      <c r="HFF33"/>
      <c r="HFG33"/>
      <c r="HFH33"/>
      <c r="HFI33"/>
      <c r="HFJ33"/>
      <c r="HFK33"/>
      <c r="HFL33"/>
      <c r="HFM33"/>
      <c r="HFN33"/>
      <c r="HFO33"/>
      <c r="HFP33"/>
      <c r="HFQ33"/>
      <c r="HFR33"/>
      <c r="HFS33"/>
      <c r="HFT33"/>
      <c r="HFU33"/>
      <c r="HFV33"/>
      <c r="HFW33"/>
      <c r="HFX33"/>
      <c r="HFY33"/>
      <c r="HFZ33"/>
      <c r="HGA33"/>
      <c r="HGB33"/>
      <c r="HGC33"/>
      <c r="HGD33"/>
      <c r="HGE33"/>
      <c r="HGF33"/>
      <c r="HGG33"/>
      <c r="HGH33"/>
      <c r="HGI33"/>
      <c r="HGJ33"/>
      <c r="HGK33"/>
      <c r="HGL33"/>
      <c r="HGM33"/>
      <c r="HGN33"/>
      <c r="HGO33"/>
      <c r="HGP33"/>
      <c r="HGQ33"/>
      <c r="HGR33"/>
      <c r="HGS33"/>
      <c r="HGT33"/>
      <c r="HGU33"/>
      <c r="HGV33"/>
      <c r="HGW33"/>
      <c r="HGX33"/>
      <c r="HGY33"/>
      <c r="HGZ33"/>
      <c r="HHA33"/>
      <c r="HHB33"/>
      <c r="HHC33"/>
      <c r="HHD33"/>
      <c r="HHE33"/>
      <c r="HHF33"/>
      <c r="HHG33"/>
      <c r="HHH33"/>
      <c r="HHI33"/>
      <c r="HHJ33"/>
      <c r="HHK33"/>
      <c r="HHL33"/>
      <c r="HHM33"/>
      <c r="HHN33"/>
      <c r="HHO33"/>
      <c r="HHP33"/>
      <c r="HHQ33"/>
      <c r="HHR33"/>
      <c r="HHS33"/>
      <c r="HHT33"/>
      <c r="HHU33"/>
      <c r="HHV33"/>
      <c r="HHW33"/>
      <c r="HHX33"/>
      <c r="HHY33"/>
      <c r="HHZ33"/>
      <c r="HIA33"/>
      <c r="HIB33"/>
      <c r="HIC33"/>
      <c r="HID33"/>
      <c r="HIE33"/>
      <c r="HIF33"/>
      <c r="HIG33"/>
      <c r="HIH33"/>
      <c r="HII33"/>
      <c r="HIJ33"/>
      <c r="HIK33"/>
      <c r="HIL33"/>
      <c r="HIM33"/>
      <c r="HIN33"/>
      <c r="HIO33"/>
      <c r="HIP33"/>
      <c r="HIQ33"/>
      <c r="HIR33"/>
      <c r="HIS33"/>
      <c r="HIT33"/>
      <c r="HIU33"/>
      <c r="HIV33"/>
      <c r="HIW33"/>
      <c r="HIX33"/>
      <c r="HIY33"/>
      <c r="HIZ33"/>
      <c r="HJA33"/>
      <c r="HJB33"/>
      <c r="HJC33"/>
      <c r="HJD33"/>
      <c r="HJE33"/>
      <c r="HJF33"/>
      <c r="HJG33"/>
      <c r="HJH33"/>
      <c r="HJI33"/>
      <c r="HJJ33"/>
      <c r="HJK33"/>
      <c r="HJL33"/>
      <c r="HJM33"/>
      <c r="HJN33"/>
      <c r="HJO33"/>
      <c r="HJP33"/>
      <c r="HJQ33"/>
      <c r="HJR33"/>
      <c r="HJS33"/>
      <c r="HJT33"/>
      <c r="HJU33"/>
      <c r="HJV33"/>
      <c r="HJW33"/>
      <c r="HJX33"/>
      <c r="HJY33"/>
      <c r="HJZ33"/>
      <c r="HKA33"/>
      <c r="HKB33"/>
      <c r="HKC33"/>
      <c r="HKD33"/>
      <c r="HKE33"/>
      <c r="HKF33"/>
      <c r="HKG33"/>
      <c r="HKH33"/>
      <c r="HKI33"/>
      <c r="HKJ33"/>
      <c r="HKK33"/>
      <c r="HKL33"/>
      <c r="HKM33"/>
      <c r="HKN33"/>
      <c r="HKO33"/>
      <c r="HKP33"/>
      <c r="HKQ33"/>
      <c r="HKR33"/>
      <c r="HKS33"/>
      <c r="HKT33"/>
      <c r="HKU33"/>
      <c r="HKV33"/>
      <c r="HKW33"/>
      <c r="HKX33"/>
      <c r="HKY33"/>
      <c r="HKZ33"/>
      <c r="HLA33"/>
      <c r="HLB33"/>
      <c r="HLC33"/>
      <c r="HLD33"/>
      <c r="HLE33"/>
      <c r="HLF33"/>
      <c r="HLG33"/>
      <c r="HLH33"/>
      <c r="HLI33"/>
      <c r="HLJ33"/>
      <c r="HLK33"/>
      <c r="HLL33"/>
      <c r="HLM33"/>
      <c r="HLN33"/>
      <c r="HLO33"/>
      <c r="HLP33"/>
      <c r="HLQ33"/>
      <c r="HLR33"/>
      <c r="HLS33"/>
      <c r="HLT33"/>
      <c r="HLU33"/>
      <c r="HLV33"/>
      <c r="HLW33"/>
      <c r="HLX33"/>
      <c r="HLY33"/>
      <c r="HLZ33"/>
      <c r="HMA33"/>
      <c r="HMB33"/>
      <c r="HMC33"/>
      <c r="HMD33"/>
      <c r="HME33"/>
      <c r="HMF33"/>
      <c r="HMG33"/>
      <c r="HMH33"/>
      <c r="HMI33"/>
      <c r="HMJ33"/>
      <c r="HMK33"/>
      <c r="HML33"/>
      <c r="HMM33"/>
      <c r="HMN33"/>
      <c r="HMO33"/>
      <c r="HMP33"/>
      <c r="HMQ33"/>
      <c r="HMR33"/>
      <c r="HMS33"/>
      <c r="HMT33"/>
      <c r="HMU33"/>
      <c r="HMV33"/>
      <c r="HMW33"/>
      <c r="HMX33"/>
      <c r="HMY33"/>
      <c r="HMZ33"/>
      <c r="HNA33"/>
      <c r="HNB33"/>
      <c r="HNC33"/>
      <c r="HND33"/>
      <c r="HNE33"/>
      <c r="HNF33"/>
      <c r="HNG33"/>
      <c r="HNH33"/>
      <c r="HNI33"/>
      <c r="HNJ33"/>
      <c r="HNK33"/>
      <c r="HNL33"/>
      <c r="HNM33"/>
      <c r="HNN33"/>
      <c r="HNO33"/>
      <c r="HNP33"/>
      <c r="HNQ33"/>
      <c r="HNR33"/>
      <c r="HNS33"/>
      <c r="HNT33"/>
      <c r="HNU33"/>
      <c r="HNV33"/>
      <c r="HNW33"/>
      <c r="HNX33"/>
      <c r="HNY33"/>
      <c r="HNZ33"/>
      <c r="HOA33"/>
      <c r="HOB33"/>
      <c r="HOC33"/>
      <c r="HOD33"/>
      <c r="HOE33"/>
      <c r="HOF33"/>
      <c r="HOG33"/>
      <c r="HOH33"/>
      <c r="HOI33"/>
      <c r="HOJ33"/>
      <c r="HOK33"/>
      <c r="HOL33"/>
      <c r="HOM33"/>
      <c r="HON33"/>
      <c r="HOO33"/>
      <c r="HOP33"/>
      <c r="HOQ33"/>
      <c r="HOR33"/>
      <c r="HOS33"/>
      <c r="HOT33"/>
      <c r="HOU33"/>
      <c r="HOV33"/>
      <c r="HOW33"/>
      <c r="HOX33"/>
      <c r="HOY33"/>
      <c r="HOZ33"/>
      <c r="HPA33"/>
      <c r="HPB33"/>
      <c r="HPC33"/>
      <c r="HPD33"/>
      <c r="HPE33"/>
      <c r="HPF33"/>
      <c r="HPG33"/>
      <c r="HPH33"/>
      <c r="HPI33"/>
      <c r="HPJ33"/>
      <c r="HPK33"/>
      <c r="HPL33"/>
      <c r="HPM33"/>
      <c r="HPN33"/>
      <c r="HPO33"/>
      <c r="HPP33"/>
      <c r="HPQ33"/>
      <c r="HPR33"/>
      <c r="HPS33"/>
      <c r="HPT33"/>
      <c r="HPU33"/>
      <c r="HPV33"/>
      <c r="HPW33"/>
      <c r="HPX33"/>
      <c r="HPY33"/>
      <c r="HPZ33"/>
      <c r="HQA33"/>
      <c r="HQB33"/>
      <c r="HQC33"/>
      <c r="HQD33"/>
      <c r="HQE33"/>
      <c r="HQF33"/>
      <c r="HQG33"/>
      <c r="HQH33"/>
      <c r="HQI33"/>
      <c r="HQJ33"/>
      <c r="HQK33"/>
      <c r="HQL33"/>
      <c r="HQM33"/>
      <c r="HQN33"/>
      <c r="HQO33"/>
      <c r="HQP33"/>
      <c r="HQQ33"/>
      <c r="HQR33"/>
      <c r="HQS33"/>
      <c r="HQT33"/>
      <c r="HQU33"/>
      <c r="HQV33"/>
      <c r="HQW33"/>
      <c r="HQX33"/>
      <c r="HQY33"/>
      <c r="HQZ33"/>
      <c r="HRA33"/>
      <c r="HRB33"/>
      <c r="HRC33"/>
      <c r="HRD33"/>
      <c r="HRE33"/>
      <c r="HRF33"/>
      <c r="HRG33"/>
      <c r="HRH33"/>
      <c r="HRI33"/>
      <c r="HRJ33"/>
      <c r="HRK33"/>
      <c r="HRL33"/>
      <c r="HRM33"/>
      <c r="HRN33"/>
      <c r="HRO33"/>
      <c r="HRP33"/>
      <c r="HRQ33"/>
      <c r="HRR33"/>
      <c r="HRS33"/>
      <c r="HRT33"/>
      <c r="HRU33"/>
      <c r="HRV33"/>
      <c r="HRW33"/>
      <c r="HRX33"/>
      <c r="HRY33"/>
      <c r="HRZ33"/>
      <c r="HSA33"/>
      <c r="HSB33"/>
      <c r="HSC33"/>
      <c r="HSD33"/>
      <c r="HSE33"/>
      <c r="HSF33"/>
      <c r="HSG33"/>
      <c r="HSH33"/>
      <c r="HSI33"/>
      <c r="HSJ33"/>
      <c r="HSK33"/>
      <c r="HSL33"/>
      <c r="HSM33"/>
      <c r="HSN33"/>
      <c r="HSO33"/>
      <c r="HSP33"/>
      <c r="HSQ33"/>
      <c r="HSR33"/>
      <c r="HSS33"/>
      <c r="HST33"/>
      <c r="HSU33"/>
      <c r="HSV33"/>
      <c r="HSW33"/>
      <c r="HSX33"/>
      <c r="HSY33"/>
      <c r="HSZ33"/>
      <c r="HTA33"/>
      <c r="HTB33"/>
      <c r="HTC33"/>
      <c r="HTD33"/>
      <c r="HTE33"/>
      <c r="HTF33"/>
      <c r="HTG33"/>
      <c r="HTH33"/>
      <c r="HTI33"/>
      <c r="HTJ33"/>
      <c r="HTK33"/>
      <c r="HTL33"/>
      <c r="HTM33"/>
      <c r="HTN33"/>
      <c r="HTO33"/>
      <c r="HTP33"/>
      <c r="HTQ33"/>
      <c r="HTR33"/>
      <c r="HTS33"/>
      <c r="HTT33"/>
      <c r="HTU33"/>
      <c r="HTV33"/>
      <c r="HTW33"/>
      <c r="HTX33"/>
      <c r="HTY33"/>
      <c r="HTZ33"/>
      <c r="HUA33"/>
      <c r="HUB33"/>
      <c r="HUC33"/>
      <c r="HUD33"/>
      <c r="HUE33"/>
      <c r="HUF33"/>
      <c r="HUG33"/>
      <c r="HUH33"/>
      <c r="HUI33"/>
      <c r="HUJ33"/>
      <c r="HUK33"/>
      <c r="HUL33"/>
      <c r="HUM33"/>
      <c r="HUN33"/>
      <c r="HUO33"/>
      <c r="HUP33"/>
      <c r="HUQ33"/>
      <c r="HUR33"/>
      <c r="HUS33"/>
      <c r="HUT33"/>
      <c r="HUU33"/>
      <c r="HUV33"/>
      <c r="HUW33"/>
      <c r="HUX33"/>
      <c r="HUY33"/>
      <c r="HUZ33"/>
      <c r="HVA33"/>
      <c r="HVB33"/>
      <c r="HVC33"/>
      <c r="HVD33"/>
      <c r="HVE33"/>
      <c r="HVF33"/>
      <c r="HVG33"/>
      <c r="HVH33"/>
      <c r="HVI33"/>
      <c r="HVJ33"/>
      <c r="HVK33"/>
      <c r="HVL33"/>
      <c r="HVM33"/>
      <c r="HVN33"/>
      <c r="HVO33"/>
      <c r="HVP33"/>
      <c r="HVQ33"/>
      <c r="HVR33"/>
      <c r="HVS33"/>
      <c r="HVT33"/>
      <c r="HVU33"/>
      <c r="HVV33"/>
      <c r="HVW33"/>
      <c r="HVX33"/>
      <c r="HVY33"/>
      <c r="HVZ33"/>
      <c r="HWA33"/>
      <c r="HWB33"/>
      <c r="HWC33"/>
      <c r="HWD33"/>
      <c r="HWE33"/>
      <c r="HWF33"/>
      <c r="HWG33"/>
      <c r="HWH33"/>
      <c r="HWI33"/>
      <c r="HWJ33"/>
      <c r="HWK33"/>
      <c r="HWL33"/>
      <c r="HWM33"/>
      <c r="HWN33"/>
      <c r="HWO33"/>
      <c r="HWP33"/>
      <c r="HWQ33"/>
      <c r="HWR33"/>
      <c r="HWS33"/>
      <c r="HWT33"/>
      <c r="HWU33"/>
      <c r="HWV33"/>
      <c r="HWW33"/>
      <c r="HWX33"/>
      <c r="HWY33"/>
      <c r="HWZ33"/>
      <c r="HXA33"/>
      <c r="HXB33"/>
      <c r="HXC33"/>
      <c r="HXD33"/>
      <c r="HXE33"/>
      <c r="HXF33"/>
      <c r="HXG33"/>
      <c r="HXH33"/>
      <c r="HXI33"/>
      <c r="HXJ33"/>
      <c r="HXK33"/>
      <c r="HXL33"/>
      <c r="HXM33"/>
      <c r="HXN33"/>
      <c r="HXO33"/>
      <c r="HXP33"/>
      <c r="HXQ33"/>
      <c r="HXR33"/>
      <c r="HXS33"/>
      <c r="HXT33"/>
      <c r="HXU33"/>
      <c r="HXV33"/>
      <c r="HXW33"/>
      <c r="HXX33"/>
      <c r="HXY33"/>
      <c r="HXZ33"/>
      <c r="HYA33"/>
      <c r="HYB33"/>
      <c r="HYC33"/>
      <c r="HYD33"/>
      <c r="HYE33"/>
      <c r="HYF33"/>
      <c r="HYG33"/>
      <c r="HYH33"/>
      <c r="HYI33"/>
      <c r="HYJ33"/>
      <c r="HYK33"/>
      <c r="HYL33"/>
      <c r="HYM33"/>
      <c r="HYN33"/>
      <c r="HYO33"/>
      <c r="HYP33"/>
      <c r="HYQ33"/>
      <c r="HYR33"/>
      <c r="HYS33"/>
      <c r="HYT33"/>
      <c r="HYU33"/>
      <c r="HYV33"/>
      <c r="HYW33"/>
      <c r="HYX33"/>
      <c r="HYY33"/>
      <c r="HYZ33"/>
      <c r="HZA33"/>
      <c r="HZB33"/>
      <c r="HZC33"/>
      <c r="HZD33"/>
      <c r="HZE33"/>
      <c r="HZF33"/>
      <c r="HZG33"/>
      <c r="HZH33"/>
      <c r="HZI33"/>
      <c r="HZJ33"/>
      <c r="HZK33"/>
      <c r="HZL33"/>
      <c r="HZM33"/>
      <c r="HZN33"/>
      <c r="HZO33"/>
      <c r="HZP33"/>
      <c r="HZQ33"/>
      <c r="HZR33"/>
      <c r="HZS33"/>
      <c r="HZT33"/>
      <c r="HZU33"/>
      <c r="HZV33"/>
      <c r="HZW33"/>
      <c r="HZX33"/>
      <c r="HZY33"/>
      <c r="HZZ33"/>
      <c r="IAA33"/>
      <c r="IAB33"/>
      <c r="IAC33"/>
      <c r="IAD33"/>
      <c r="IAE33"/>
      <c r="IAF33"/>
      <c r="IAG33"/>
      <c r="IAH33"/>
      <c r="IAI33"/>
      <c r="IAJ33"/>
      <c r="IAK33"/>
      <c r="IAL33"/>
      <c r="IAM33"/>
      <c r="IAN33"/>
      <c r="IAO33"/>
      <c r="IAP33"/>
      <c r="IAQ33"/>
      <c r="IAR33"/>
      <c r="IAS33"/>
      <c r="IAT33"/>
      <c r="IAU33"/>
      <c r="IAV33"/>
      <c r="IAW33"/>
      <c r="IAX33"/>
      <c r="IAY33"/>
      <c r="IAZ33"/>
      <c r="IBA33"/>
      <c r="IBB33"/>
      <c r="IBC33"/>
      <c r="IBD33"/>
      <c r="IBE33"/>
      <c r="IBF33"/>
      <c r="IBG33"/>
      <c r="IBH33"/>
      <c r="IBI33"/>
      <c r="IBJ33"/>
      <c r="IBK33"/>
      <c r="IBL33"/>
      <c r="IBM33"/>
      <c r="IBN33"/>
      <c r="IBO33"/>
      <c r="IBP33"/>
      <c r="IBQ33"/>
      <c r="IBR33"/>
      <c r="IBS33"/>
      <c r="IBT33"/>
      <c r="IBU33"/>
      <c r="IBV33"/>
      <c r="IBW33"/>
      <c r="IBX33"/>
      <c r="IBY33"/>
      <c r="IBZ33"/>
      <c r="ICA33"/>
      <c r="ICB33"/>
      <c r="ICC33"/>
      <c r="ICD33"/>
      <c r="ICE33"/>
      <c r="ICF33"/>
      <c r="ICG33"/>
      <c r="ICH33"/>
      <c r="ICI33"/>
      <c r="ICJ33"/>
      <c r="ICK33"/>
      <c r="ICL33"/>
      <c r="ICM33"/>
      <c r="ICN33"/>
      <c r="ICO33"/>
      <c r="ICP33"/>
      <c r="ICQ33"/>
      <c r="ICR33"/>
      <c r="ICS33"/>
      <c r="ICT33"/>
      <c r="ICU33"/>
      <c r="ICV33"/>
      <c r="ICW33"/>
      <c r="ICX33"/>
      <c r="ICY33"/>
      <c r="ICZ33"/>
      <c r="IDA33"/>
      <c r="IDB33"/>
      <c r="IDC33"/>
      <c r="IDD33"/>
      <c r="IDE33"/>
      <c r="IDF33"/>
      <c r="IDG33"/>
      <c r="IDH33"/>
      <c r="IDI33"/>
      <c r="IDJ33"/>
      <c r="IDK33"/>
      <c r="IDL33"/>
      <c r="IDM33"/>
      <c r="IDN33"/>
      <c r="IDO33"/>
      <c r="IDP33"/>
      <c r="IDQ33"/>
      <c r="IDR33"/>
      <c r="IDS33"/>
      <c r="IDT33"/>
      <c r="IDU33"/>
      <c r="IDV33"/>
      <c r="IDW33"/>
      <c r="IDX33"/>
      <c r="IDY33"/>
      <c r="IDZ33"/>
      <c r="IEA33"/>
      <c r="IEB33"/>
      <c r="IEC33"/>
      <c r="IED33"/>
      <c r="IEE33"/>
      <c r="IEF33"/>
      <c r="IEG33"/>
      <c r="IEH33"/>
      <c r="IEI33"/>
      <c r="IEJ33"/>
      <c r="IEK33"/>
      <c r="IEL33"/>
      <c r="IEM33"/>
      <c r="IEN33"/>
      <c r="IEO33"/>
      <c r="IEP33"/>
      <c r="IEQ33"/>
      <c r="IER33"/>
      <c r="IES33"/>
      <c r="IET33"/>
      <c r="IEU33"/>
      <c r="IEV33"/>
      <c r="IEW33"/>
      <c r="IEX33"/>
      <c r="IEY33"/>
      <c r="IEZ33"/>
      <c r="IFA33"/>
      <c r="IFB33"/>
      <c r="IFC33"/>
      <c r="IFD33"/>
      <c r="IFE33"/>
      <c r="IFF33"/>
      <c r="IFG33"/>
      <c r="IFH33"/>
      <c r="IFI33"/>
      <c r="IFJ33"/>
      <c r="IFK33"/>
      <c r="IFL33"/>
      <c r="IFM33"/>
      <c r="IFN33"/>
      <c r="IFO33"/>
      <c r="IFP33"/>
      <c r="IFQ33"/>
      <c r="IFR33"/>
      <c r="IFS33"/>
      <c r="IFT33"/>
      <c r="IFU33"/>
      <c r="IFV33"/>
      <c r="IFW33"/>
      <c r="IFX33"/>
      <c r="IFY33"/>
      <c r="IFZ33"/>
      <c r="IGA33"/>
      <c r="IGB33"/>
      <c r="IGC33"/>
      <c r="IGD33"/>
      <c r="IGE33"/>
      <c r="IGF33"/>
      <c r="IGG33"/>
      <c r="IGH33"/>
      <c r="IGI33"/>
      <c r="IGJ33"/>
      <c r="IGK33"/>
      <c r="IGL33"/>
      <c r="IGM33"/>
      <c r="IGN33"/>
      <c r="IGO33"/>
      <c r="IGP33"/>
      <c r="IGQ33"/>
      <c r="IGR33"/>
      <c r="IGS33"/>
      <c r="IGT33"/>
      <c r="IGU33"/>
      <c r="IGV33"/>
      <c r="IGW33"/>
      <c r="IGX33"/>
      <c r="IGY33"/>
      <c r="IGZ33"/>
      <c r="IHA33"/>
      <c r="IHB33"/>
      <c r="IHC33"/>
      <c r="IHD33"/>
      <c r="IHE33"/>
      <c r="IHF33"/>
      <c r="IHG33"/>
      <c r="IHH33"/>
      <c r="IHI33"/>
      <c r="IHJ33"/>
      <c r="IHK33"/>
      <c r="IHL33"/>
      <c r="IHM33"/>
      <c r="IHN33"/>
      <c r="IHO33"/>
      <c r="IHP33"/>
      <c r="IHQ33"/>
      <c r="IHR33"/>
      <c r="IHS33"/>
      <c r="IHT33"/>
      <c r="IHU33"/>
      <c r="IHV33"/>
      <c r="IHW33"/>
      <c r="IHX33"/>
      <c r="IHY33"/>
      <c r="IHZ33"/>
      <c r="IIA33"/>
      <c r="IIB33"/>
      <c r="IIC33"/>
      <c r="IID33"/>
      <c r="IIE33"/>
      <c r="IIF33"/>
      <c r="IIG33"/>
      <c r="IIH33"/>
      <c r="III33"/>
      <c r="IIJ33"/>
      <c r="IIK33"/>
      <c r="IIL33"/>
      <c r="IIM33"/>
      <c r="IIN33"/>
      <c r="IIO33"/>
      <c r="IIP33"/>
      <c r="IIQ33"/>
      <c r="IIR33"/>
      <c r="IIS33"/>
      <c r="IIT33"/>
      <c r="IIU33"/>
      <c r="IIV33"/>
      <c r="IIW33"/>
      <c r="IIX33"/>
      <c r="IIY33"/>
      <c r="IIZ33"/>
      <c r="IJA33"/>
      <c r="IJB33"/>
      <c r="IJC33"/>
      <c r="IJD33"/>
      <c r="IJE33"/>
      <c r="IJF33"/>
      <c r="IJG33"/>
      <c r="IJH33"/>
      <c r="IJI33"/>
      <c r="IJJ33"/>
      <c r="IJK33"/>
      <c r="IJL33"/>
      <c r="IJM33"/>
      <c r="IJN33"/>
      <c r="IJO33"/>
      <c r="IJP33"/>
      <c r="IJQ33"/>
      <c r="IJR33"/>
      <c r="IJS33"/>
      <c r="IJT33"/>
      <c r="IJU33"/>
      <c r="IJV33"/>
      <c r="IJW33"/>
      <c r="IJX33"/>
      <c r="IJY33"/>
      <c r="IJZ33"/>
      <c r="IKA33"/>
      <c r="IKB33"/>
      <c r="IKC33"/>
      <c r="IKD33"/>
      <c r="IKE33"/>
      <c r="IKF33"/>
      <c r="IKG33"/>
      <c r="IKH33"/>
      <c r="IKI33"/>
      <c r="IKJ33"/>
      <c r="IKK33"/>
      <c r="IKL33"/>
      <c r="IKM33"/>
      <c r="IKN33"/>
      <c r="IKO33"/>
      <c r="IKP33"/>
      <c r="IKQ33"/>
      <c r="IKR33"/>
      <c r="IKS33"/>
      <c r="IKT33"/>
      <c r="IKU33"/>
      <c r="IKV33"/>
      <c r="IKW33"/>
      <c r="IKX33"/>
      <c r="IKY33"/>
      <c r="IKZ33"/>
      <c r="ILA33"/>
      <c r="ILB33"/>
      <c r="ILC33"/>
      <c r="ILD33"/>
      <c r="ILE33"/>
      <c r="ILF33"/>
      <c r="ILG33"/>
      <c r="ILH33"/>
      <c r="ILI33"/>
      <c r="ILJ33"/>
      <c r="ILK33"/>
      <c r="ILL33"/>
      <c r="ILM33"/>
      <c r="ILN33"/>
      <c r="ILO33"/>
      <c r="ILP33"/>
      <c r="ILQ33"/>
      <c r="ILR33"/>
      <c r="ILS33"/>
      <c r="ILT33"/>
      <c r="ILU33"/>
      <c r="ILV33"/>
      <c r="ILW33"/>
      <c r="ILX33"/>
      <c r="ILY33"/>
      <c r="ILZ33"/>
      <c r="IMA33"/>
      <c r="IMB33"/>
      <c r="IMC33"/>
      <c r="IMD33"/>
      <c r="IME33"/>
      <c r="IMF33"/>
      <c r="IMG33"/>
      <c r="IMH33"/>
      <c r="IMI33"/>
      <c r="IMJ33"/>
      <c r="IMK33"/>
      <c r="IML33"/>
      <c r="IMM33"/>
      <c r="IMN33"/>
      <c r="IMO33"/>
      <c r="IMP33"/>
      <c r="IMQ33"/>
      <c r="IMR33"/>
      <c r="IMS33"/>
      <c r="IMT33"/>
      <c r="IMU33"/>
      <c r="IMV33"/>
      <c r="IMW33"/>
      <c r="IMX33"/>
      <c r="IMY33"/>
      <c r="IMZ33"/>
      <c r="INA33"/>
      <c r="INB33"/>
      <c r="INC33"/>
      <c r="IND33"/>
      <c r="INE33"/>
      <c r="INF33"/>
      <c r="ING33"/>
      <c r="INH33"/>
      <c r="INI33"/>
      <c r="INJ33"/>
      <c r="INK33"/>
      <c r="INL33"/>
      <c r="INM33"/>
      <c r="INN33"/>
      <c r="INO33"/>
      <c r="INP33"/>
      <c r="INQ33"/>
      <c r="INR33"/>
      <c r="INS33"/>
      <c r="INT33"/>
      <c r="INU33"/>
      <c r="INV33"/>
      <c r="INW33"/>
      <c r="INX33"/>
      <c r="INY33"/>
      <c r="INZ33"/>
      <c r="IOA33"/>
      <c r="IOB33"/>
      <c r="IOC33"/>
      <c r="IOD33"/>
      <c r="IOE33"/>
      <c r="IOF33"/>
      <c r="IOG33"/>
      <c r="IOH33"/>
      <c r="IOI33"/>
      <c r="IOJ33"/>
      <c r="IOK33"/>
      <c r="IOL33"/>
      <c r="IOM33"/>
      <c r="ION33"/>
      <c r="IOO33"/>
      <c r="IOP33"/>
      <c r="IOQ33"/>
      <c r="IOR33"/>
      <c r="IOS33"/>
      <c r="IOT33"/>
      <c r="IOU33"/>
      <c r="IOV33"/>
      <c r="IOW33"/>
      <c r="IOX33"/>
      <c r="IOY33"/>
      <c r="IOZ33"/>
      <c r="IPA33"/>
      <c r="IPB33"/>
      <c r="IPC33"/>
      <c r="IPD33"/>
      <c r="IPE33"/>
      <c r="IPF33"/>
      <c r="IPG33"/>
      <c r="IPH33"/>
      <c r="IPI33"/>
      <c r="IPJ33"/>
      <c r="IPK33"/>
      <c r="IPL33"/>
      <c r="IPM33"/>
      <c r="IPN33"/>
      <c r="IPO33"/>
      <c r="IPP33"/>
      <c r="IPQ33"/>
      <c r="IPR33"/>
      <c r="IPS33"/>
      <c r="IPT33"/>
      <c r="IPU33"/>
      <c r="IPV33"/>
      <c r="IPW33"/>
      <c r="IPX33"/>
      <c r="IPY33"/>
      <c r="IPZ33"/>
      <c r="IQA33"/>
      <c r="IQB33"/>
      <c r="IQC33"/>
      <c r="IQD33"/>
      <c r="IQE33"/>
      <c r="IQF33"/>
      <c r="IQG33"/>
      <c r="IQH33"/>
      <c r="IQI33"/>
      <c r="IQJ33"/>
      <c r="IQK33"/>
      <c r="IQL33"/>
      <c r="IQM33"/>
      <c r="IQN33"/>
      <c r="IQO33"/>
      <c r="IQP33"/>
      <c r="IQQ33"/>
      <c r="IQR33"/>
      <c r="IQS33"/>
      <c r="IQT33"/>
      <c r="IQU33"/>
      <c r="IQV33"/>
      <c r="IQW33"/>
      <c r="IQX33"/>
      <c r="IQY33"/>
      <c r="IQZ33"/>
      <c r="IRA33"/>
      <c r="IRB33"/>
      <c r="IRC33"/>
      <c r="IRD33"/>
      <c r="IRE33"/>
      <c r="IRF33"/>
      <c r="IRG33"/>
      <c r="IRH33"/>
      <c r="IRI33"/>
      <c r="IRJ33"/>
      <c r="IRK33"/>
      <c r="IRL33"/>
      <c r="IRM33"/>
      <c r="IRN33"/>
      <c r="IRO33"/>
      <c r="IRP33"/>
      <c r="IRQ33"/>
      <c r="IRR33"/>
      <c r="IRS33"/>
      <c r="IRT33"/>
      <c r="IRU33"/>
      <c r="IRV33"/>
      <c r="IRW33"/>
      <c r="IRX33"/>
      <c r="IRY33"/>
      <c r="IRZ33"/>
      <c r="ISA33"/>
      <c r="ISB33"/>
      <c r="ISC33"/>
      <c r="ISD33"/>
      <c r="ISE33"/>
      <c r="ISF33"/>
      <c r="ISG33"/>
      <c r="ISH33"/>
      <c r="ISI33"/>
      <c r="ISJ33"/>
      <c r="ISK33"/>
      <c r="ISL33"/>
      <c r="ISM33"/>
      <c r="ISN33"/>
      <c r="ISO33"/>
      <c r="ISP33"/>
      <c r="ISQ33"/>
      <c r="ISR33"/>
      <c r="ISS33"/>
      <c r="IST33"/>
      <c r="ISU33"/>
      <c r="ISV33"/>
      <c r="ISW33"/>
      <c r="ISX33"/>
      <c r="ISY33"/>
      <c r="ISZ33"/>
      <c r="ITA33"/>
      <c r="ITB33"/>
      <c r="ITC33"/>
      <c r="ITD33"/>
      <c r="ITE33"/>
      <c r="ITF33"/>
      <c r="ITG33"/>
      <c r="ITH33"/>
      <c r="ITI33"/>
      <c r="ITJ33"/>
      <c r="ITK33"/>
      <c r="ITL33"/>
      <c r="ITM33"/>
      <c r="ITN33"/>
      <c r="ITO33"/>
      <c r="ITP33"/>
      <c r="ITQ33"/>
      <c r="ITR33"/>
      <c r="ITS33"/>
      <c r="ITT33"/>
      <c r="ITU33"/>
      <c r="ITV33"/>
      <c r="ITW33"/>
      <c r="ITX33"/>
      <c r="ITY33"/>
      <c r="ITZ33"/>
      <c r="IUA33"/>
      <c r="IUB33"/>
      <c r="IUC33"/>
      <c r="IUD33"/>
      <c r="IUE33"/>
      <c r="IUF33"/>
      <c r="IUG33"/>
      <c r="IUH33"/>
      <c r="IUI33"/>
      <c r="IUJ33"/>
      <c r="IUK33"/>
      <c r="IUL33"/>
      <c r="IUM33"/>
      <c r="IUN33"/>
      <c r="IUO33"/>
      <c r="IUP33"/>
      <c r="IUQ33"/>
      <c r="IUR33"/>
      <c r="IUS33"/>
      <c r="IUT33"/>
      <c r="IUU33"/>
      <c r="IUV33"/>
      <c r="IUW33"/>
      <c r="IUX33"/>
      <c r="IUY33"/>
      <c r="IUZ33"/>
      <c r="IVA33"/>
      <c r="IVB33"/>
      <c r="IVC33"/>
      <c r="IVD33"/>
      <c r="IVE33"/>
      <c r="IVF33"/>
      <c r="IVG33"/>
      <c r="IVH33"/>
      <c r="IVI33"/>
      <c r="IVJ33"/>
      <c r="IVK33"/>
      <c r="IVL33"/>
      <c r="IVM33"/>
      <c r="IVN33"/>
      <c r="IVO33"/>
      <c r="IVP33"/>
      <c r="IVQ33"/>
      <c r="IVR33"/>
      <c r="IVS33"/>
      <c r="IVT33"/>
      <c r="IVU33"/>
      <c r="IVV33"/>
      <c r="IVW33"/>
      <c r="IVX33"/>
      <c r="IVY33"/>
      <c r="IVZ33"/>
      <c r="IWA33"/>
      <c r="IWB33"/>
      <c r="IWC33"/>
      <c r="IWD33"/>
      <c r="IWE33"/>
      <c r="IWF33"/>
      <c r="IWG33"/>
      <c r="IWH33"/>
      <c r="IWI33"/>
      <c r="IWJ33"/>
      <c r="IWK33"/>
      <c r="IWL33"/>
      <c r="IWM33"/>
      <c r="IWN33"/>
      <c r="IWO33"/>
      <c r="IWP33"/>
      <c r="IWQ33"/>
      <c r="IWR33"/>
      <c r="IWS33"/>
      <c r="IWT33"/>
      <c r="IWU33"/>
      <c r="IWV33"/>
      <c r="IWW33"/>
      <c r="IWX33"/>
      <c r="IWY33"/>
      <c r="IWZ33"/>
      <c r="IXA33"/>
      <c r="IXB33"/>
      <c r="IXC33"/>
      <c r="IXD33"/>
      <c r="IXE33"/>
      <c r="IXF33"/>
      <c r="IXG33"/>
      <c r="IXH33"/>
      <c r="IXI33"/>
      <c r="IXJ33"/>
      <c r="IXK33"/>
      <c r="IXL33"/>
      <c r="IXM33"/>
      <c r="IXN33"/>
      <c r="IXO33"/>
      <c r="IXP33"/>
      <c r="IXQ33"/>
      <c r="IXR33"/>
      <c r="IXS33"/>
      <c r="IXT33"/>
      <c r="IXU33"/>
      <c r="IXV33"/>
      <c r="IXW33"/>
      <c r="IXX33"/>
      <c r="IXY33"/>
      <c r="IXZ33"/>
      <c r="IYA33"/>
      <c r="IYB33"/>
      <c r="IYC33"/>
      <c r="IYD33"/>
      <c r="IYE33"/>
      <c r="IYF33"/>
      <c r="IYG33"/>
      <c r="IYH33"/>
      <c r="IYI33"/>
      <c r="IYJ33"/>
      <c r="IYK33"/>
      <c r="IYL33"/>
      <c r="IYM33"/>
      <c r="IYN33"/>
      <c r="IYO33"/>
      <c r="IYP33"/>
      <c r="IYQ33"/>
      <c r="IYR33"/>
      <c r="IYS33"/>
      <c r="IYT33"/>
      <c r="IYU33"/>
      <c r="IYV33"/>
      <c r="IYW33"/>
      <c r="IYX33"/>
      <c r="IYY33"/>
      <c r="IYZ33"/>
      <c r="IZA33"/>
      <c r="IZB33"/>
      <c r="IZC33"/>
      <c r="IZD33"/>
      <c r="IZE33"/>
      <c r="IZF33"/>
      <c r="IZG33"/>
      <c r="IZH33"/>
      <c r="IZI33"/>
      <c r="IZJ33"/>
      <c r="IZK33"/>
      <c r="IZL33"/>
      <c r="IZM33"/>
      <c r="IZN33"/>
      <c r="IZO33"/>
      <c r="IZP33"/>
      <c r="IZQ33"/>
      <c r="IZR33"/>
      <c r="IZS33"/>
      <c r="IZT33"/>
      <c r="IZU33"/>
      <c r="IZV33"/>
      <c r="IZW33"/>
      <c r="IZX33"/>
      <c r="IZY33"/>
      <c r="IZZ33"/>
      <c r="JAA33"/>
      <c r="JAB33"/>
      <c r="JAC33"/>
      <c r="JAD33"/>
      <c r="JAE33"/>
      <c r="JAF33"/>
      <c r="JAG33"/>
      <c r="JAH33"/>
      <c r="JAI33"/>
      <c r="JAJ33"/>
      <c r="JAK33"/>
      <c r="JAL33"/>
      <c r="JAM33"/>
      <c r="JAN33"/>
      <c r="JAO33"/>
      <c r="JAP33"/>
      <c r="JAQ33"/>
      <c r="JAR33"/>
      <c r="JAS33"/>
      <c r="JAT33"/>
      <c r="JAU33"/>
      <c r="JAV33"/>
      <c r="JAW33"/>
      <c r="JAX33"/>
      <c r="JAY33"/>
      <c r="JAZ33"/>
      <c r="JBA33"/>
      <c r="JBB33"/>
      <c r="JBC33"/>
      <c r="JBD33"/>
      <c r="JBE33"/>
      <c r="JBF33"/>
      <c r="JBG33"/>
      <c r="JBH33"/>
      <c r="JBI33"/>
      <c r="JBJ33"/>
      <c r="JBK33"/>
      <c r="JBL33"/>
      <c r="JBM33"/>
      <c r="JBN33"/>
      <c r="JBO33"/>
      <c r="JBP33"/>
      <c r="JBQ33"/>
      <c r="JBR33"/>
      <c r="JBS33"/>
      <c r="JBT33"/>
      <c r="JBU33"/>
      <c r="JBV33"/>
      <c r="JBW33"/>
      <c r="JBX33"/>
      <c r="JBY33"/>
      <c r="JBZ33"/>
      <c r="JCA33"/>
      <c r="JCB33"/>
      <c r="JCC33"/>
      <c r="JCD33"/>
      <c r="JCE33"/>
      <c r="JCF33"/>
      <c r="JCG33"/>
      <c r="JCH33"/>
      <c r="JCI33"/>
      <c r="JCJ33"/>
      <c r="JCK33"/>
      <c r="JCL33"/>
      <c r="JCM33"/>
      <c r="JCN33"/>
      <c r="JCO33"/>
      <c r="JCP33"/>
      <c r="JCQ33"/>
      <c r="JCR33"/>
      <c r="JCS33"/>
      <c r="JCT33"/>
      <c r="JCU33"/>
      <c r="JCV33"/>
      <c r="JCW33"/>
      <c r="JCX33"/>
      <c r="JCY33"/>
      <c r="JCZ33"/>
      <c r="JDA33"/>
      <c r="JDB33"/>
      <c r="JDC33"/>
      <c r="JDD33"/>
      <c r="JDE33"/>
      <c r="JDF33"/>
      <c r="JDG33"/>
      <c r="JDH33"/>
      <c r="JDI33"/>
      <c r="JDJ33"/>
      <c r="JDK33"/>
      <c r="JDL33"/>
      <c r="JDM33"/>
      <c r="JDN33"/>
      <c r="JDO33"/>
      <c r="JDP33"/>
      <c r="JDQ33"/>
      <c r="JDR33"/>
      <c r="JDS33"/>
      <c r="JDT33"/>
      <c r="JDU33"/>
      <c r="JDV33"/>
      <c r="JDW33"/>
      <c r="JDX33"/>
      <c r="JDY33"/>
      <c r="JDZ33"/>
      <c r="JEA33"/>
      <c r="JEB33"/>
      <c r="JEC33"/>
      <c r="JED33"/>
      <c r="JEE33"/>
      <c r="JEF33"/>
      <c r="JEG33"/>
      <c r="JEH33"/>
      <c r="JEI33"/>
      <c r="JEJ33"/>
      <c r="JEK33"/>
      <c r="JEL33"/>
      <c r="JEM33"/>
      <c r="JEN33"/>
      <c r="JEO33"/>
      <c r="JEP33"/>
      <c r="JEQ33"/>
      <c r="JER33"/>
      <c r="JES33"/>
      <c r="JET33"/>
      <c r="JEU33"/>
      <c r="JEV33"/>
      <c r="JEW33"/>
      <c r="JEX33"/>
      <c r="JEY33"/>
      <c r="JEZ33"/>
      <c r="JFA33"/>
      <c r="JFB33"/>
      <c r="JFC33"/>
      <c r="JFD33"/>
      <c r="JFE33"/>
      <c r="JFF33"/>
      <c r="JFG33"/>
      <c r="JFH33"/>
      <c r="JFI33"/>
      <c r="JFJ33"/>
      <c r="JFK33"/>
      <c r="JFL33"/>
      <c r="JFM33"/>
      <c r="JFN33"/>
      <c r="JFO33"/>
      <c r="JFP33"/>
      <c r="JFQ33"/>
      <c r="JFR33"/>
      <c r="JFS33"/>
      <c r="JFT33"/>
      <c r="JFU33"/>
      <c r="JFV33"/>
      <c r="JFW33"/>
      <c r="JFX33"/>
      <c r="JFY33"/>
      <c r="JFZ33"/>
      <c r="JGA33"/>
      <c r="JGB33"/>
      <c r="JGC33"/>
      <c r="JGD33"/>
      <c r="JGE33"/>
      <c r="JGF33"/>
      <c r="JGG33"/>
      <c r="JGH33"/>
      <c r="JGI33"/>
      <c r="JGJ33"/>
      <c r="JGK33"/>
      <c r="JGL33"/>
      <c r="JGM33"/>
      <c r="JGN33"/>
      <c r="JGO33"/>
      <c r="JGP33"/>
      <c r="JGQ33"/>
      <c r="JGR33"/>
      <c r="JGS33"/>
      <c r="JGT33"/>
      <c r="JGU33"/>
      <c r="JGV33"/>
      <c r="JGW33"/>
      <c r="JGX33"/>
      <c r="JGY33"/>
      <c r="JGZ33"/>
      <c r="JHA33"/>
      <c r="JHB33"/>
      <c r="JHC33"/>
      <c r="JHD33"/>
      <c r="JHE33"/>
      <c r="JHF33"/>
      <c r="JHG33"/>
      <c r="JHH33"/>
      <c r="JHI33"/>
      <c r="JHJ33"/>
      <c r="JHK33"/>
      <c r="JHL33"/>
      <c r="JHM33"/>
      <c r="JHN33"/>
      <c r="JHO33"/>
      <c r="JHP33"/>
      <c r="JHQ33"/>
      <c r="JHR33"/>
      <c r="JHS33"/>
      <c r="JHT33"/>
      <c r="JHU33"/>
      <c r="JHV33"/>
      <c r="JHW33"/>
      <c r="JHX33"/>
      <c r="JHY33"/>
      <c r="JHZ33"/>
      <c r="JIA33"/>
      <c r="JIB33"/>
      <c r="JIC33"/>
      <c r="JID33"/>
      <c r="JIE33"/>
      <c r="JIF33"/>
      <c r="JIG33"/>
      <c r="JIH33"/>
      <c r="JII33"/>
      <c r="JIJ33"/>
      <c r="JIK33"/>
      <c r="JIL33"/>
      <c r="JIM33"/>
      <c r="JIN33"/>
      <c r="JIO33"/>
      <c r="JIP33"/>
      <c r="JIQ33"/>
      <c r="JIR33"/>
      <c r="JIS33"/>
      <c r="JIT33"/>
      <c r="JIU33"/>
      <c r="JIV33"/>
      <c r="JIW33"/>
      <c r="JIX33"/>
      <c r="JIY33"/>
      <c r="JIZ33"/>
      <c r="JJA33"/>
      <c r="JJB33"/>
      <c r="JJC33"/>
      <c r="JJD33"/>
      <c r="JJE33"/>
      <c r="JJF33"/>
      <c r="JJG33"/>
      <c r="JJH33"/>
      <c r="JJI33"/>
      <c r="JJJ33"/>
      <c r="JJK33"/>
      <c r="JJL33"/>
      <c r="JJM33"/>
      <c r="JJN33"/>
      <c r="JJO33"/>
      <c r="JJP33"/>
      <c r="JJQ33"/>
      <c r="JJR33"/>
      <c r="JJS33"/>
      <c r="JJT33"/>
      <c r="JJU33"/>
      <c r="JJV33"/>
      <c r="JJW33"/>
      <c r="JJX33"/>
      <c r="JJY33"/>
      <c r="JJZ33"/>
      <c r="JKA33"/>
      <c r="JKB33"/>
      <c r="JKC33"/>
      <c r="JKD33"/>
      <c r="JKE33"/>
      <c r="JKF33"/>
      <c r="JKG33"/>
      <c r="JKH33"/>
      <c r="JKI33"/>
      <c r="JKJ33"/>
      <c r="JKK33"/>
      <c r="JKL33"/>
      <c r="JKM33"/>
      <c r="JKN33"/>
      <c r="JKO33"/>
      <c r="JKP33"/>
      <c r="JKQ33"/>
      <c r="JKR33"/>
      <c r="JKS33"/>
      <c r="JKT33"/>
      <c r="JKU33"/>
      <c r="JKV33"/>
      <c r="JKW33"/>
      <c r="JKX33"/>
      <c r="JKY33"/>
      <c r="JKZ33"/>
      <c r="JLA33"/>
      <c r="JLB33"/>
      <c r="JLC33"/>
      <c r="JLD33"/>
      <c r="JLE33"/>
      <c r="JLF33"/>
      <c r="JLG33"/>
      <c r="JLH33"/>
      <c r="JLI33"/>
      <c r="JLJ33"/>
      <c r="JLK33"/>
      <c r="JLL33"/>
      <c r="JLM33"/>
      <c r="JLN33"/>
      <c r="JLO33"/>
      <c r="JLP33"/>
      <c r="JLQ33"/>
      <c r="JLR33"/>
      <c r="JLS33"/>
      <c r="JLT33"/>
      <c r="JLU33"/>
      <c r="JLV33"/>
      <c r="JLW33"/>
      <c r="JLX33"/>
      <c r="JLY33"/>
      <c r="JLZ33"/>
      <c r="JMA33"/>
      <c r="JMB33"/>
      <c r="JMC33"/>
      <c r="JMD33"/>
      <c r="JME33"/>
      <c r="JMF33"/>
      <c r="JMG33"/>
      <c r="JMH33"/>
      <c r="JMI33"/>
      <c r="JMJ33"/>
      <c r="JMK33"/>
      <c r="JML33"/>
      <c r="JMM33"/>
      <c r="JMN33"/>
      <c r="JMO33"/>
      <c r="JMP33"/>
      <c r="JMQ33"/>
      <c r="JMR33"/>
      <c r="JMS33"/>
      <c r="JMT33"/>
      <c r="JMU33"/>
      <c r="JMV33"/>
      <c r="JMW33"/>
      <c r="JMX33"/>
      <c r="JMY33"/>
      <c r="JMZ33"/>
      <c r="JNA33"/>
      <c r="JNB33"/>
      <c r="JNC33"/>
      <c r="JND33"/>
      <c r="JNE33"/>
      <c r="JNF33"/>
      <c r="JNG33"/>
      <c r="JNH33"/>
      <c r="JNI33"/>
      <c r="JNJ33"/>
      <c r="JNK33"/>
      <c r="JNL33"/>
      <c r="JNM33"/>
      <c r="JNN33"/>
      <c r="JNO33"/>
      <c r="JNP33"/>
      <c r="JNQ33"/>
      <c r="JNR33"/>
      <c r="JNS33"/>
      <c r="JNT33"/>
      <c r="JNU33"/>
      <c r="JNV33"/>
      <c r="JNW33"/>
      <c r="JNX33"/>
      <c r="JNY33"/>
      <c r="JNZ33"/>
      <c r="JOA33"/>
      <c r="JOB33"/>
      <c r="JOC33"/>
      <c r="JOD33"/>
      <c r="JOE33"/>
      <c r="JOF33"/>
      <c r="JOG33"/>
      <c r="JOH33"/>
      <c r="JOI33"/>
      <c r="JOJ33"/>
      <c r="JOK33"/>
      <c r="JOL33"/>
      <c r="JOM33"/>
      <c r="JON33"/>
      <c r="JOO33"/>
      <c r="JOP33"/>
      <c r="JOQ33"/>
      <c r="JOR33"/>
      <c r="JOS33"/>
      <c r="JOT33"/>
      <c r="JOU33"/>
      <c r="JOV33"/>
      <c r="JOW33"/>
      <c r="JOX33"/>
      <c r="JOY33"/>
      <c r="JOZ33"/>
      <c r="JPA33"/>
      <c r="JPB33"/>
      <c r="JPC33"/>
      <c r="JPD33"/>
      <c r="JPE33"/>
      <c r="JPF33"/>
      <c r="JPG33"/>
      <c r="JPH33"/>
      <c r="JPI33"/>
      <c r="JPJ33"/>
      <c r="JPK33"/>
      <c r="JPL33"/>
      <c r="JPM33"/>
      <c r="JPN33"/>
      <c r="JPO33"/>
      <c r="JPP33"/>
      <c r="JPQ33"/>
      <c r="JPR33"/>
      <c r="JPS33"/>
      <c r="JPT33"/>
      <c r="JPU33"/>
      <c r="JPV33"/>
      <c r="JPW33"/>
      <c r="JPX33"/>
      <c r="JPY33"/>
      <c r="JPZ33"/>
      <c r="JQA33"/>
      <c r="JQB33"/>
      <c r="JQC33"/>
      <c r="JQD33"/>
      <c r="JQE33"/>
      <c r="JQF33"/>
      <c r="JQG33"/>
      <c r="JQH33"/>
      <c r="JQI33"/>
      <c r="JQJ33"/>
      <c r="JQK33"/>
      <c r="JQL33"/>
      <c r="JQM33"/>
      <c r="JQN33"/>
      <c r="JQO33"/>
      <c r="JQP33"/>
      <c r="JQQ33"/>
      <c r="JQR33"/>
      <c r="JQS33"/>
      <c r="JQT33"/>
      <c r="JQU33"/>
      <c r="JQV33"/>
      <c r="JQW33"/>
      <c r="JQX33"/>
      <c r="JQY33"/>
      <c r="JQZ33"/>
      <c r="JRA33"/>
      <c r="JRB33"/>
      <c r="JRC33"/>
      <c r="JRD33"/>
      <c r="JRE33"/>
      <c r="JRF33"/>
      <c r="JRG33"/>
      <c r="JRH33"/>
      <c r="JRI33"/>
      <c r="JRJ33"/>
      <c r="JRK33"/>
      <c r="JRL33"/>
      <c r="JRM33"/>
      <c r="JRN33"/>
      <c r="JRO33"/>
      <c r="JRP33"/>
      <c r="JRQ33"/>
      <c r="JRR33"/>
      <c r="JRS33"/>
      <c r="JRT33"/>
      <c r="JRU33"/>
      <c r="JRV33"/>
      <c r="JRW33"/>
      <c r="JRX33"/>
      <c r="JRY33"/>
      <c r="JRZ33"/>
      <c r="JSA33"/>
      <c r="JSB33"/>
      <c r="JSC33"/>
      <c r="JSD33"/>
      <c r="JSE33"/>
      <c r="JSF33"/>
      <c r="JSG33"/>
      <c r="JSH33"/>
      <c r="JSI33"/>
      <c r="JSJ33"/>
      <c r="JSK33"/>
      <c r="JSL33"/>
      <c r="JSM33"/>
      <c r="JSN33"/>
      <c r="JSO33"/>
      <c r="JSP33"/>
      <c r="JSQ33"/>
      <c r="JSR33"/>
      <c r="JSS33"/>
      <c r="JST33"/>
      <c r="JSU33"/>
      <c r="JSV33"/>
      <c r="JSW33"/>
      <c r="JSX33"/>
      <c r="JSY33"/>
      <c r="JSZ33"/>
      <c r="JTA33"/>
      <c r="JTB33"/>
      <c r="JTC33"/>
      <c r="JTD33"/>
      <c r="JTE33"/>
      <c r="JTF33"/>
      <c r="JTG33"/>
      <c r="JTH33"/>
      <c r="JTI33"/>
      <c r="JTJ33"/>
      <c r="JTK33"/>
      <c r="JTL33"/>
      <c r="JTM33"/>
      <c r="JTN33"/>
      <c r="JTO33"/>
      <c r="JTP33"/>
      <c r="JTQ33"/>
      <c r="JTR33"/>
      <c r="JTS33"/>
      <c r="JTT33"/>
      <c r="JTU33"/>
      <c r="JTV33"/>
      <c r="JTW33"/>
      <c r="JTX33"/>
      <c r="JTY33"/>
      <c r="JTZ33"/>
      <c r="JUA33"/>
      <c r="JUB33"/>
      <c r="JUC33"/>
      <c r="JUD33"/>
      <c r="JUE33"/>
      <c r="JUF33"/>
      <c r="JUG33"/>
      <c r="JUH33"/>
      <c r="JUI33"/>
      <c r="JUJ33"/>
      <c r="JUK33"/>
      <c r="JUL33"/>
      <c r="JUM33"/>
      <c r="JUN33"/>
      <c r="JUO33"/>
      <c r="JUP33"/>
      <c r="JUQ33"/>
      <c r="JUR33"/>
      <c r="JUS33"/>
      <c r="JUT33"/>
      <c r="JUU33"/>
      <c r="JUV33"/>
      <c r="JUW33"/>
      <c r="JUX33"/>
      <c r="JUY33"/>
      <c r="JUZ33"/>
      <c r="JVA33"/>
      <c r="JVB33"/>
      <c r="JVC33"/>
      <c r="JVD33"/>
      <c r="JVE33"/>
      <c r="JVF33"/>
      <c r="JVG33"/>
      <c r="JVH33"/>
      <c r="JVI33"/>
      <c r="JVJ33"/>
      <c r="JVK33"/>
      <c r="JVL33"/>
      <c r="JVM33"/>
      <c r="JVN33"/>
      <c r="JVO33"/>
      <c r="JVP33"/>
      <c r="JVQ33"/>
      <c r="JVR33"/>
      <c r="JVS33"/>
      <c r="JVT33"/>
      <c r="JVU33"/>
      <c r="JVV33"/>
      <c r="JVW33"/>
      <c r="JVX33"/>
      <c r="JVY33"/>
      <c r="JVZ33"/>
      <c r="JWA33"/>
      <c r="JWB33"/>
      <c r="JWC33"/>
      <c r="JWD33"/>
      <c r="JWE33"/>
      <c r="JWF33"/>
      <c r="JWG33"/>
      <c r="JWH33"/>
      <c r="JWI33"/>
      <c r="JWJ33"/>
      <c r="JWK33"/>
      <c r="JWL33"/>
      <c r="JWM33"/>
      <c r="JWN33"/>
      <c r="JWO33"/>
      <c r="JWP33"/>
      <c r="JWQ33"/>
      <c r="JWR33"/>
      <c r="JWS33"/>
      <c r="JWT33"/>
      <c r="JWU33"/>
      <c r="JWV33"/>
      <c r="JWW33"/>
      <c r="JWX33"/>
      <c r="JWY33"/>
      <c r="JWZ33"/>
      <c r="JXA33"/>
      <c r="JXB33"/>
      <c r="JXC33"/>
      <c r="JXD33"/>
      <c r="JXE33"/>
      <c r="JXF33"/>
      <c r="JXG33"/>
      <c r="JXH33"/>
      <c r="JXI33"/>
      <c r="JXJ33"/>
      <c r="JXK33"/>
      <c r="JXL33"/>
      <c r="JXM33"/>
      <c r="JXN33"/>
      <c r="JXO33"/>
      <c r="JXP33"/>
      <c r="JXQ33"/>
      <c r="JXR33"/>
      <c r="JXS33"/>
      <c r="JXT33"/>
      <c r="JXU33"/>
      <c r="JXV33"/>
      <c r="JXW33"/>
      <c r="JXX33"/>
      <c r="JXY33"/>
      <c r="JXZ33"/>
      <c r="JYA33"/>
      <c r="JYB33"/>
      <c r="JYC33"/>
      <c r="JYD33"/>
      <c r="JYE33"/>
      <c r="JYF33"/>
      <c r="JYG33"/>
      <c r="JYH33"/>
      <c r="JYI33"/>
      <c r="JYJ33"/>
      <c r="JYK33"/>
      <c r="JYL33"/>
      <c r="JYM33"/>
      <c r="JYN33"/>
      <c r="JYO33"/>
      <c r="JYP33"/>
      <c r="JYQ33"/>
      <c r="JYR33"/>
      <c r="JYS33"/>
      <c r="JYT33"/>
      <c r="JYU33"/>
      <c r="JYV33"/>
      <c r="JYW33"/>
      <c r="JYX33"/>
      <c r="JYY33"/>
      <c r="JYZ33"/>
      <c r="JZA33"/>
      <c r="JZB33"/>
      <c r="JZC33"/>
      <c r="JZD33"/>
      <c r="JZE33"/>
      <c r="JZF33"/>
      <c r="JZG33"/>
      <c r="JZH33"/>
      <c r="JZI33"/>
      <c r="JZJ33"/>
      <c r="JZK33"/>
      <c r="JZL33"/>
      <c r="JZM33"/>
      <c r="JZN33"/>
      <c r="JZO33"/>
      <c r="JZP33"/>
      <c r="JZQ33"/>
      <c r="JZR33"/>
      <c r="JZS33"/>
      <c r="JZT33"/>
      <c r="JZU33"/>
      <c r="JZV33"/>
      <c r="JZW33"/>
      <c r="JZX33"/>
      <c r="JZY33"/>
      <c r="JZZ33"/>
      <c r="KAA33"/>
      <c r="KAB33"/>
      <c r="KAC33"/>
      <c r="KAD33"/>
      <c r="KAE33"/>
      <c r="KAF33"/>
      <c r="KAG33"/>
      <c r="KAH33"/>
      <c r="KAI33"/>
      <c r="KAJ33"/>
      <c r="KAK33"/>
      <c r="KAL33"/>
      <c r="KAM33"/>
      <c r="KAN33"/>
      <c r="KAO33"/>
      <c r="KAP33"/>
      <c r="KAQ33"/>
      <c r="KAR33"/>
      <c r="KAS33"/>
      <c r="KAT33"/>
      <c r="KAU33"/>
      <c r="KAV33"/>
      <c r="KAW33"/>
      <c r="KAX33"/>
      <c r="KAY33"/>
      <c r="KAZ33"/>
      <c r="KBA33"/>
      <c r="KBB33"/>
      <c r="KBC33"/>
      <c r="KBD33"/>
      <c r="KBE33"/>
      <c r="KBF33"/>
      <c r="KBG33"/>
      <c r="KBH33"/>
      <c r="KBI33"/>
      <c r="KBJ33"/>
      <c r="KBK33"/>
      <c r="KBL33"/>
      <c r="KBM33"/>
      <c r="KBN33"/>
      <c r="KBO33"/>
      <c r="KBP33"/>
      <c r="KBQ33"/>
      <c r="KBR33"/>
      <c r="KBS33"/>
      <c r="KBT33"/>
      <c r="KBU33"/>
      <c r="KBV33"/>
      <c r="KBW33"/>
      <c r="KBX33"/>
      <c r="KBY33"/>
      <c r="KBZ33"/>
      <c r="KCA33"/>
      <c r="KCB33"/>
      <c r="KCC33"/>
      <c r="KCD33"/>
      <c r="KCE33"/>
      <c r="KCF33"/>
      <c r="KCG33"/>
      <c r="KCH33"/>
      <c r="KCI33"/>
      <c r="KCJ33"/>
      <c r="KCK33"/>
      <c r="KCL33"/>
      <c r="KCM33"/>
      <c r="KCN33"/>
      <c r="KCO33"/>
      <c r="KCP33"/>
      <c r="KCQ33"/>
      <c r="KCR33"/>
      <c r="KCS33"/>
      <c r="KCT33"/>
      <c r="KCU33"/>
      <c r="KCV33"/>
      <c r="KCW33"/>
      <c r="KCX33"/>
      <c r="KCY33"/>
      <c r="KCZ33"/>
      <c r="KDA33"/>
      <c r="KDB33"/>
      <c r="KDC33"/>
      <c r="KDD33"/>
      <c r="KDE33"/>
      <c r="KDF33"/>
      <c r="KDG33"/>
      <c r="KDH33"/>
      <c r="KDI33"/>
      <c r="KDJ33"/>
      <c r="KDK33"/>
      <c r="KDL33"/>
      <c r="KDM33"/>
      <c r="KDN33"/>
      <c r="KDO33"/>
      <c r="KDP33"/>
      <c r="KDQ33"/>
      <c r="KDR33"/>
      <c r="KDS33"/>
      <c r="KDT33"/>
      <c r="KDU33"/>
      <c r="KDV33"/>
      <c r="KDW33"/>
      <c r="KDX33"/>
      <c r="KDY33"/>
      <c r="KDZ33"/>
      <c r="KEA33"/>
      <c r="KEB33"/>
      <c r="KEC33"/>
      <c r="KED33"/>
      <c r="KEE33"/>
      <c r="KEF33"/>
      <c r="KEG33"/>
      <c r="KEH33"/>
      <c r="KEI33"/>
      <c r="KEJ33"/>
      <c r="KEK33"/>
      <c r="KEL33"/>
      <c r="KEM33"/>
      <c r="KEN33"/>
      <c r="KEO33"/>
      <c r="KEP33"/>
      <c r="KEQ33"/>
      <c r="KER33"/>
      <c r="KES33"/>
      <c r="KET33"/>
      <c r="KEU33"/>
      <c r="KEV33"/>
      <c r="KEW33"/>
      <c r="KEX33"/>
      <c r="KEY33"/>
      <c r="KEZ33"/>
      <c r="KFA33"/>
      <c r="KFB33"/>
      <c r="KFC33"/>
      <c r="KFD33"/>
      <c r="KFE33"/>
      <c r="KFF33"/>
      <c r="KFG33"/>
      <c r="KFH33"/>
      <c r="KFI33"/>
      <c r="KFJ33"/>
      <c r="KFK33"/>
      <c r="KFL33"/>
      <c r="KFM33"/>
      <c r="KFN33"/>
      <c r="KFO33"/>
      <c r="KFP33"/>
      <c r="KFQ33"/>
      <c r="KFR33"/>
      <c r="KFS33"/>
      <c r="KFT33"/>
      <c r="KFU33"/>
      <c r="KFV33"/>
      <c r="KFW33"/>
      <c r="KFX33"/>
      <c r="KFY33"/>
      <c r="KFZ33"/>
      <c r="KGA33"/>
      <c r="KGB33"/>
      <c r="KGC33"/>
      <c r="KGD33"/>
      <c r="KGE33"/>
      <c r="KGF33"/>
      <c r="KGG33"/>
      <c r="KGH33"/>
      <c r="KGI33"/>
      <c r="KGJ33"/>
      <c r="KGK33"/>
      <c r="KGL33"/>
      <c r="KGM33"/>
      <c r="KGN33"/>
      <c r="KGO33"/>
      <c r="KGP33"/>
      <c r="KGQ33"/>
      <c r="KGR33"/>
      <c r="KGS33"/>
      <c r="KGT33"/>
      <c r="KGU33"/>
      <c r="KGV33"/>
      <c r="KGW33"/>
      <c r="KGX33"/>
      <c r="KGY33"/>
      <c r="KGZ33"/>
      <c r="KHA33"/>
      <c r="KHB33"/>
      <c r="KHC33"/>
      <c r="KHD33"/>
      <c r="KHE33"/>
      <c r="KHF33"/>
      <c r="KHG33"/>
      <c r="KHH33"/>
      <c r="KHI33"/>
      <c r="KHJ33"/>
      <c r="KHK33"/>
      <c r="KHL33"/>
      <c r="KHM33"/>
      <c r="KHN33"/>
      <c r="KHO33"/>
      <c r="KHP33"/>
      <c r="KHQ33"/>
      <c r="KHR33"/>
      <c r="KHS33"/>
      <c r="KHT33"/>
      <c r="KHU33"/>
      <c r="KHV33"/>
      <c r="KHW33"/>
      <c r="KHX33"/>
      <c r="KHY33"/>
      <c r="KHZ33"/>
      <c r="KIA33"/>
      <c r="KIB33"/>
      <c r="KIC33"/>
      <c r="KID33"/>
      <c r="KIE33"/>
      <c r="KIF33"/>
      <c r="KIG33"/>
      <c r="KIH33"/>
      <c r="KII33"/>
      <c r="KIJ33"/>
      <c r="KIK33"/>
      <c r="KIL33"/>
      <c r="KIM33"/>
      <c r="KIN33"/>
      <c r="KIO33"/>
      <c r="KIP33"/>
      <c r="KIQ33"/>
      <c r="KIR33"/>
      <c r="KIS33"/>
      <c r="KIT33"/>
      <c r="KIU33"/>
      <c r="KIV33"/>
      <c r="KIW33"/>
      <c r="KIX33"/>
      <c r="KIY33"/>
      <c r="KIZ33"/>
      <c r="KJA33"/>
      <c r="KJB33"/>
      <c r="KJC33"/>
      <c r="KJD33"/>
      <c r="KJE33"/>
      <c r="KJF33"/>
      <c r="KJG33"/>
      <c r="KJH33"/>
      <c r="KJI33"/>
      <c r="KJJ33"/>
      <c r="KJK33"/>
      <c r="KJL33"/>
      <c r="KJM33"/>
      <c r="KJN33"/>
      <c r="KJO33"/>
      <c r="KJP33"/>
      <c r="KJQ33"/>
      <c r="KJR33"/>
      <c r="KJS33"/>
      <c r="KJT33"/>
      <c r="KJU33"/>
      <c r="KJV33"/>
      <c r="KJW33"/>
      <c r="KJX33"/>
      <c r="KJY33"/>
      <c r="KJZ33"/>
      <c r="KKA33"/>
      <c r="KKB33"/>
      <c r="KKC33"/>
      <c r="KKD33"/>
      <c r="KKE33"/>
      <c r="KKF33"/>
      <c r="KKG33"/>
      <c r="KKH33"/>
      <c r="KKI33"/>
      <c r="KKJ33"/>
      <c r="KKK33"/>
      <c r="KKL33"/>
      <c r="KKM33"/>
      <c r="KKN33"/>
      <c r="KKO33"/>
      <c r="KKP33"/>
      <c r="KKQ33"/>
      <c r="KKR33"/>
      <c r="KKS33"/>
      <c r="KKT33"/>
      <c r="KKU33"/>
      <c r="KKV33"/>
      <c r="KKW33"/>
      <c r="KKX33"/>
      <c r="KKY33"/>
      <c r="KKZ33"/>
      <c r="KLA33"/>
      <c r="KLB33"/>
      <c r="KLC33"/>
      <c r="KLD33"/>
      <c r="KLE33"/>
      <c r="KLF33"/>
      <c r="KLG33"/>
      <c r="KLH33"/>
      <c r="KLI33"/>
      <c r="KLJ33"/>
      <c r="KLK33"/>
      <c r="KLL33"/>
      <c r="KLM33"/>
      <c r="KLN33"/>
      <c r="KLO33"/>
      <c r="KLP33"/>
      <c r="KLQ33"/>
      <c r="KLR33"/>
      <c r="KLS33"/>
      <c r="KLT33"/>
      <c r="KLU33"/>
      <c r="KLV33"/>
      <c r="KLW33"/>
      <c r="KLX33"/>
      <c r="KLY33"/>
      <c r="KLZ33"/>
      <c r="KMA33"/>
      <c r="KMB33"/>
      <c r="KMC33"/>
      <c r="KMD33"/>
      <c r="KME33"/>
      <c r="KMF33"/>
      <c r="KMG33"/>
      <c r="KMH33"/>
      <c r="KMI33"/>
      <c r="KMJ33"/>
      <c r="KMK33"/>
      <c r="KML33"/>
      <c r="KMM33"/>
      <c r="KMN33"/>
      <c r="KMO33"/>
      <c r="KMP33"/>
      <c r="KMQ33"/>
      <c r="KMR33"/>
      <c r="KMS33"/>
      <c r="KMT33"/>
      <c r="KMU33"/>
      <c r="KMV33"/>
      <c r="KMW33"/>
      <c r="KMX33"/>
      <c r="KMY33"/>
      <c r="KMZ33"/>
      <c r="KNA33"/>
      <c r="KNB33"/>
      <c r="KNC33"/>
      <c r="KND33"/>
      <c r="KNE33"/>
      <c r="KNF33"/>
      <c r="KNG33"/>
      <c r="KNH33"/>
      <c r="KNI33"/>
      <c r="KNJ33"/>
      <c r="KNK33"/>
      <c r="KNL33"/>
      <c r="KNM33"/>
      <c r="KNN33"/>
      <c r="KNO33"/>
      <c r="KNP33"/>
      <c r="KNQ33"/>
      <c r="KNR33"/>
      <c r="KNS33"/>
      <c r="KNT33"/>
      <c r="KNU33"/>
      <c r="KNV33"/>
      <c r="KNW33"/>
      <c r="KNX33"/>
      <c r="KNY33"/>
      <c r="KNZ33"/>
      <c r="KOA33"/>
      <c r="KOB33"/>
      <c r="KOC33"/>
      <c r="KOD33"/>
      <c r="KOE33"/>
      <c r="KOF33"/>
      <c r="KOG33"/>
      <c r="KOH33"/>
      <c r="KOI33"/>
      <c r="KOJ33"/>
      <c r="KOK33"/>
      <c r="KOL33"/>
      <c r="KOM33"/>
      <c r="KON33"/>
      <c r="KOO33"/>
      <c r="KOP33"/>
      <c r="KOQ33"/>
      <c r="KOR33"/>
      <c r="KOS33"/>
      <c r="KOT33"/>
      <c r="KOU33"/>
      <c r="KOV33"/>
      <c r="KOW33"/>
      <c r="KOX33"/>
      <c r="KOY33"/>
      <c r="KOZ33"/>
      <c r="KPA33"/>
      <c r="KPB33"/>
      <c r="KPC33"/>
      <c r="KPD33"/>
      <c r="KPE33"/>
      <c r="KPF33"/>
      <c r="KPG33"/>
      <c r="KPH33"/>
      <c r="KPI33"/>
      <c r="KPJ33"/>
      <c r="KPK33"/>
      <c r="KPL33"/>
      <c r="KPM33"/>
      <c r="KPN33"/>
      <c r="KPO33"/>
      <c r="KPP33"/>
      <c r="KPQ33"/>
      <c r="KPR33"/>
      <c r="KPS33"/>
      <c r="KPT33"/>
      <c r="KPU33"/>
      <c r="KPV33"/>
      <c r="KPW33"/>
      <c r="KPX33"/>
      <c r="KPY33"/>
      <c r="KPZ33"/>
      <c r="KQA33"/>
      <c r="KQB33"/>
      <c r="KQC33"/>
      <c r="KQD33"/>
      <c r="KQE33"/>
      <c r="KQF33"/>
      <c r="KQG33"/>
      <c r="KQH33"/>
      <c r="KQI33"/>
      <c r="KQJ33"/>
      <c r="KQK33"/>
      <c r="KQL33"/>
      <c r="KQM33"/>
      <c r="KQN33"/>
      <c r="KQO33"/>
      <c r="KQP33"/>
      <c r="KQQ33"/>
      <c r="KQR33"/>
      <c r="KQS33"/>
      <c r="KQT33"/>
      <c r="KQU33"/>
      <c r="KQV33"/>
      <c r="KQW33"/>
      <c r="KQX33"/>
      <c r="KQY33"/>
      <c r="KQZ33"/>
      <c r="KRA33"/>
      <c r="KRB33"/>
      <c r="KRC33"/>
      <c r="KRD33"/>
      <c r="KRE33"/>
      <c r="KRF33"/>
      <c r="KRG33"/>
      <c r="KRH33"/>
      <c r="KRI33"/>
      <c r="KRJ33"/>
      <c r="KRK33"/>
      <c r="KRL33"/>
      <c r="KRM33"/>
      <c r="KRN33"/>
      <c r="KRO33"/>
      <c r="KRP33"/>
      <c r="KRQ33"/>
      <c r="KRR33"/>
      <c r="KRS33"/>
      <c r="KRT33"/>
      <c r="KRU33"/>
      <c r="KRV33"/>
      <c r="KRW33"/>
      <c r="KRX33"/>
      <c r="KRY33"/>
      <c r="KRZ33"/>
      <c r="KSA33"/>
      <c r="KSB33"/>
      <c r="KSC33"/>
      <c r="KSD33"/>
      <c r="KSE33"/>
      <c r="KSF33"/>
      <c r="KSG33"/>
      <c r="KSH33"/>
      <c r="KSI33"/>
      <c r="KSJ33"/>
      <c r="KSK33"/>
      <c r="KSL33"/>
      <c r="KSM33"/>
      <c r="KSN33"/>
      <c r="KSO33"/>
      <c r="KSP33"/>
      <c r="KSQ33"/>
      <c r="KSR33"/>
      <c r="KSS33"/>
      <c r="KST33"/>
      <c r="KSU33"/>
      <c r="KSV33"/>
      <c r="KSW33"/>
      <c r="KSX33"/>
      <c r="KSY33"/>
      <c r="KSZ33"/>
      <c r="KTA33"/>
      <c r="KTB33"/>
      <c r="KTC33"/>
      <c r="KTD33"/>
      <c r="KTE33"/>
      <c r="KTF33"/>
      <c r="KTG33"/>
      <c r="KTH33"/>
      <c r="KTI33"/>
      <c r="KTJ33"/>
      <c r="KTK33"/>
      <c r="KTL33"/>
      <c r="KTM33"/>
      <c r="KTN33"/>
      <c r="KTO33"/>
      <c r="KTP33"/>
      <c r="KTQ33"/>
      <c r="KTR33"/>
      <c r="KTS33"/>
      <c r="KTT33"/>
      <c r="KTU33"/>
      <c r="KTV33"/>
      <c r="KTW33"/>
      <c r="KTX33"/>
      <c r="KTY33"/>
      <c r="KTZ33"/>
      <c r="KUA33"/>
      <c r="KUB33"/>
      <c r="KUC33"/>
      <c r="KUD33"/>
      <c r="KUE33"/>
      <c r="KUF33"/>
      <c r="KUG33"/>
      <c r="KUH33"/>
      <c r="KUI33"/>
      <c r="KUJ33"/>
      <c r="KUK33"/>
      <c r="KUL33"/>
      <c r="KUM33"/>
      <c r="KUN33"/>
      <c r="KUO33"/>
      <c r="KUP33"/>
      <c r="KUQ33"/>
      <c r="KUR33"/>
      <c r="KUS33"/>
      <c r="KUT33"/>
      <c r="KUU33"/>
      <c r="KUV33"/>
      <c r="KUW33"/>
      <c r="KUX33"/>
      <c r="KUY33"/>
      <c r="KUZ33"/>
      <c r="KVA33"/>
      <c r="KVB33"/>
      <c r="KVC33"/>
      <c r="KVD33"/>
      <c r="KVE33"/>
      <c r="KVF33"/>
      <c r="KVG33"/>
      <c r="KVH33"/>
      <c r="KVI33"/>
      <c r="KVJ33"/>
      <c r="KVK33"/>
      <c r="KVL33"/>
      <c r="KVM33"/>
      <c r="KVN33"/>
      <c r="KVO33"/>
      <c r="KVP33"/>
      <c r="KVQ33"/>
      <c r="KVR33"/>
      <c r="KVS33"/>
      <c r="KVT33"/>
      <c r="KVU33"/>
      <c r="KVV33"/>
      <c r="KVW33"/>
      <c r="KVX33"/>
      <c r="KVY33"/>
      <c r="KVZ33"/>
      <c r="KWA33"/>
      <c r="KWB33"/>
      <c r="KWC33"/>
      <c r="KWD33"/>
      <c r="KWE33"/>
      <c r="KWF33"/>
      <c r="KWG33"/>
      <c r="KWH33"/>
      <c r="KWI33"/>
      <c r="KWJ33"/>
      <c r="KWK33"/>
      <c r="KWL33"/>
      <c r="KWM33"/>
      <c r="KWN33"/>
      <c r="KWO33"/>
      <c r="KWP33"/>
      <c r="KWQ33"/>
      <c r="KWR33"/>
      <c r="KWS33"/>
      <c r="KWT33"/>
      <c r="KWU33"/>
      <c r="KWV33"/>
      <c r="KWW33"/>
      <c r="KWX33"/>
      <c r="KWY33"/>
      <c r="KWZ33"/>
      <c r="KXA33"/>
      <c r="KXB33"/>
      <c r="KXC33"/>
      <c r="KXD33"/>
      <c r="KXE33"/>
      <c r="KXF33"/>
      <c r="KXG33"/>
      <c r="KXH33"/>
      <c r="KXI33"/>
      <c r="KXJ33"/>
      <c r="KXK33"/>
      <c r="KXL33"/>
      <c r="KXM33"/>
      <c r="KXN33"/>
      <c r="KXO33"/>
      <c r="KXP33"/>
      <c r="KXQ33"/>
      <c r="KXR33"/>
      <c r="KXS33"/>
      <c r="KXT33"/>
      <c r="KXU33"/>
      <c r="KXV33"/>
      <c r="KXW33"/>
      <c r="KXX33"/>
      <c r="KXY33"/>
      <c r="KXZ33"/>
      <c r="KYA33"/>
      <c r="KYB33"/>
      <c r="KYC33"/>
      <c r="KYD33"/>
      <c r="KYE33"/>
      <c r="KYF33"/>
      <c r="KYG33"/>
      <c r="KYH33"/>
      <c r="KYI33"/>
      <c r="KYJ33"/>
      <c r="KYK33"/>
      <c r="KYL33"/>
      <c r="KYM33"/>
      <c r="KYN33"/>
      <c r="KYO33"/>
      <c r="KYP33"/>
      <c r="KYQ33"/>
      <c r="KYR33"/>
      <c r="KYS33"/>
      <c r="KYT33"/>
      <c r="KYU33"/>
      <c r="KYV33"/>
      <c r="KYW33"/>
      <c r="KYX33"/>
      <c r="KYY33"/>
      <c r="KYZ33"/>
      <c r="KZA33"/>
      <c r="KZB33"/>
      <c r="KZC33"/>
      <c r="KZD33"/>
      <c r="KZE33"/>
      <c r="KZF33"/>
      <c r="KZG33"/>
      <c r="KZH33"/>
      <c r="KZI33"/>
      <c r="KZJ33"/>
      <c r="KZK33"/>
      <c r="KZL33"/>
      <c r="KZM33"/>
      <c r="KZN33"/>
      <c r="KZO33"/>
      <c r="KZP33"/>
      <c r="KZQ33"/>
      <c r="KZR33"/>
      <c r="KZS33"/>
      <c r="KZT33"/>
      <c r="KZU33"/>
      <c r="KZV33"/>
      <c r="KZW33"/>
      <c r="KZX33"/>
      <c r="KZY33"/>
      <c r="KZZ33"/>
      <c r="LAA33"/>
      <c r="LAB33"/>
      <c r="LAC33"/>
      <c r="LAD33"/>
      <c r="LAE33"/>
      <c r="LAF33"/>
      <c r="LAG33"/>
      <c r="LAH33"/>
      <c r="LAI33"/>
      <c r="LAJ33"/>
      <c r="LAK33"/>
      <c r="LAL33"/>
      <c r="LAM33"/>
      <c r="LAN33"/>
      <c r="LAO33"/>
      <c r="LAP33"/>
      <c r="LAQ33"/>
      <c r="LAR33"/>
      <c r="LAS33"/>
      <c r="LAT33"/>
      <c r="LAU33"/>
      <c r="LAV33"/>
      <c r="LAW33"/>
      <c r="LAX33"/>
      <c r="LAY33"/>
      <c r="LAZ33"/>
      <c r="LBA33"/>
      <c r="LBB33"/>
      <c r="LBC33"/>
      <c r="LBD33"/>
      <c r="LBE33"/>
      <c r="LBF33"/>
      <c r="LBG33"/>
      <c r="LBH33"/>
      <c r="LBI33"/>
      <c r="LBJ33"/>
      <c r="LBK33"/>
      <c r="LBL33"/>
      <c r="LBM33"/>
      <c r="LBN33"/>
      <c r="LBO33"/>
      <c r="LBP33"/>
      <c r="LBQ33"/>
      <c r="LBR33"/>
      <c r="LBS33"/>
      <c r="LBT33"/>
      <c r="LBU33"/>
      <c r="LBV33"/>
      <c r="LBW33"/>
      <c r="LBX33"/>
      <c r="LBY33"/>
      <c r="LBZ33"/>
      <c r="LCA33"/>
      <c r="LCB33"/>
      <c r="LCC33"/>
      <c r="LCD33"/>
      <c r="LCE33"/>
      <c r="LCF33"/>
      <c r="LCG33"/>
      <c r="LCH33"/>
      <c r="LCI33"/>
      <c r="LCJ33"/>
      <c r="LCK33"/>
      <c r="LCL33"/>
      <c r="LCM33"/>
      <c r="LCN33"/>
      <c r="LCO33"/>
      <c r="LCP33"/>
      <c r="LCQ33"/>
      <c r="LCR33"/>
      <c r="LCS33"/>
      <c r="LCT33"/>
      <c r="LCU33"/>
      <c r="LCV33"/>
      <c r="LCW33"/>
      <c r="LCX33"/>
      <c r="LCY33"/>
      <c r="LCZ33"/>
      <c r="LDA33"/>
      <c r="LDB33"/>
      <c r="LDC33"/>
      <c r="LDD33"/>
      <c r="LDE33"/>
      <c r="LDF33"/>
      <c r="LDG33"/>
      <c r="LDH33"/>
      <c r="LDI33"/>
      <c r="LDJ33"/>
      <c r="LDK33"/>
      <c r="LDL33"/>
      <c r="LDM33"/>
      <c r="LDN33"/>
      <c r="LDO33"/>
      <c r="LDP33"/>
      <c r="LDQ33"/>
      <c r="LDR33"/>
      <c r="LDS33"/>
      <c r="LDT33"/>
      <c r="LDU33"/>
      <c r="LDV33"/>
      <c r="LDW33"/>
      <c r="LDX33"/>
      <c r="LDY33"/>
      <c r="LDZ33"/>
      <c r="LEA33"/>
      <c r="LEB33"/>
      <c r="LEC33"/>
      <c r="LED33"/>
      <c r="LEE33"/>
      <c r="LEF33"/>
      <c r="LEG33"/>
      <c r="LEH33"/>
      <c r="LEI33"/>
      <c r="LEJ33"/>
      <c r="LEK33"/>
      <c r="LEL33"/>
      <c r="LEM33"/>
      <c r="LEN33"/>
      <c r="LEO33"/>
      <c r="LEP33"/>
      <c r="LEQ33"/>
      <c r="LER33"/>
      <c r="LES33"/>
      <c r="LET33"/>
      <c r="LEU33"/>
      <c r="LEV33"/>
      <c r="LEW33"/>
      <c r="LEX33"/>
      <c r="LEY33"/>
      <c r="LEZ33"/>
      <c r="LFA33"/>
      <c r="LFB33"/>
      <c r="LFC33"/>
      <c r="LFD33"/>
      <c r="LFE33"/>
      <c r="LFF33"/>
      <c r="LFG33"/>
      <c r="LFH33"/>
      <c r="LFI33"/>
      <c r="LFJ33"/>
      <c r="LFK33"/>
      <c r="LFL33"/>
      <c r="LFM33"/>
      <c r="LFN33"/>
      <c r="LFO33"/>
      <c r="LFP33"/>
      <c r="LFQ33"/>
      <c r="LFR33"/>
      <c r="LFS33"/>
      <c r="LFT33"/>
      <c r="LFU33"/>
      <c r="LFV33"/>
      <c r="LFW33"/>
      <c r="LFX33"/>
      <c r="LFY33"/>
      <c r="LFZ33"/>
      <c r="LGA33"/>
      <c r="LGB33"/>
      <c r="LGC33"/>
      <c r="LGD33"/>
      <c r="LGE33"/>
      <c r="LGF33"/>
      <c r="LGG33"/>
      <c r="LGH33"/>
      <c r="LGI33"/>
      <c r="LGJ33"/>
      <c r="LGK33"/>
      <c r="LGL33"/>
      <c r="LGM33"/>
      <c r="LGN33"/>
      <c r="LGO33"/>
      <c r="LGP33"/>
      <c r="LGQ33"/>
      <c r="LGR33"/>
      <c r="LGS33"/>
      <c r="LGT33"/>
      <c r="LGU33"/>
      <c r="LGV33"/>
      <c r="LGW33"/>
      <c r="LGX33"/>
      <c r="LGY33"/>
      <c r="LGZ33"/>
      <c r="LHA33"/>
      <c r="LHB33"/>
      <c r="LHC33"/>
      <c r="LHD33"/>
      <c r="LHE33"/>
      <c r="LHF33"/>
      <c r="LHG33"/>
      <c r="LHH33"/>
      <c r="LHI33"/>
      <c r="LHJ33"/>
      <c r="LHK33"/>
      <c r="LHL33"/>
      <c r="LHM33"/>
      <c r="LHN33"/>
      <c r="LHO33"/>
      <c r="LHP33"/>
      <c r="LHQ33"/>
      <c r="LHR33"/>
      <c r="LHS33"/>
      <c r="LHT33"/>
      <c r="LHU33"/>
      <c r="LHV33"/>
      <c r="LHW33"/>
      <c r="LHX33"/>
      <c r="LHY33"/>
      <c r="LHZ33"/>
      <c r="LIA33"/>
      <c r="LIB33"/>
      <c r="LIC33"/>
      <c r="LID33"/>
      <c r="LIE33"/>
      <c r="LIF33"/>
      <c r="LIG33"/>
      <c r="LIH33"/>
      <c r="LII33"/>
      <c r="LIJ33"/>
      <c r="LIK33"/>
      <c r="LIL33"/>
      <c r="LIM33"/>
      <c r="LIN33"/>
      <c r="LIO33"/>
      <c r="LIP33"/>
      <c r="LIQ33"/>
      <c r="LIR33"/>
      <c r="LIS33"/>
      <c r="LIT33"/>
      <c r="LIU33"/>
      <c r="LIV33"/>
      <c r="LIW33"/>
      <c r="LIX33"/>
      <c r="LIY33"/>
      <c r="LIZ33"/>
      <c r="LJA33"/>
      <c r="LJB33"/>
      <c r="LJC33"/>
      <c r="LJD33"/>
      <c r="LJE33"/>
      <c r="LJF33"/>
      <c r="LJG33"/>
      <c r="LJH33"/>
      <c r="LJI33"/>
      <c r="LJJ33"/>
      <c r="LJK33"/>
      <c r="LJL33"/>
      <c r="LJM33"/>
      <c r="LJN33"/>
      <c r="LJO33"/>
      <c r="LJP33"/>
      <c r="LJQ33"/>
      <c r="LJR33"/>
      <c r="LJS33"/>
      <c r="LJT33"/>
      <c r="LJU33"/>
      <c r="LJV33"/>
      <c r="LJW33"/>
      <c r="LJX33"/>
      <c r="LJY33"/>
      <c r="LJZ33"/>
      <c r="LKA33"/>
      <c r="LKB33"/>
      <c r="LKC33"/>
      <c r="LKD33"/>
      <c r="LKE33"/>
      <c r="LKF33"/>
      <c r="LKG33"/>
      <c r="LKH33"/>
      <c r="LKI33"/>
      <c r="LKJ33"/>
      <c r="LKK33"/>
      <c r="LKL33"/>
      <c r="LKM33"/>
      <c r="LKN33"/>
      <c r="LKO33"/>
      <c r="LKP33"/>
      <c r="LKQ33"/>
      <c r="LKR33"/>
      <c r="LKS33"/>
      <c r="LKT33"/>
      <c r="LKU33"/>
      <c r="LKV33"/>
      <c r="LKW33"/>
      <c r="LKX33"/>
      <c r="LKY33"/>
      <c r="LKZ33"/>
      <c r="LLA33"/>
      <c r="LLB33"/>
      <c r="LLC33"/>
      <c r="LLD33"/>
      <c r="LLE33"/>
      <c r="LLF33"/>
      <c r="LLG33"/>
      <c r="LLH33"/>
      <c r="LLI33"/>
      <c r="LLJ33"/>
      <c r="LLK33"/>
      <c r="LLL33"/>
      <c r="LLM33"/>
      <c r="LLN33"/>
      <c r="LLO33"/>
      <c r="LLP33"/>
      <c r="LLQ33"/>
      <c r="LLR33"/>
      <c r="LLS33"/>
      <c r="LLT33"/>
      <c r="LLU33"/>
      <c r="LLV33"/>
      <c r="LLW33"/>
      <c r="LLX33"/>
      <c r="LLY33"/>
      <c r="LLZ33"/>
      <c r="LMA33"/>
      <c r="LMB33"/>
      <c r="LMC33"/>
      <c r="LMD33"/>
      <c r="LME33"/>
      <c r="LMF33"/>
      <c r="LMG33"/>
      <c r="LMH33"/>
      <c r="LMI33"/>
      <c r="LMJ33"/>
      <c r="LMK33"/>
      <c r="LML33"/>
      <c r="LMM33"/>
      <c r="LMN33"/>
      <c r="LMO33"/>
      <c r="LMP33"/>
      <c r="LMQ33"/>
      <c r="LMR33"/>
      <c r="LMS33"/>
      <c r="LMT33"/>
      <c r="LMU33"/>
      <c r="LMV33"/>
      <c r="LMW33"/>
      <c r="LMX33"/>
      <c r="LMY33"/>
      <c r="LMZ33"/>
      <c r="LNA33"/>
      <c r="LNB33"/>
      <c r="LNC33"/>
      <c r="LND33"/>
      <c r="LNE33"/>
      <c r="LNF33"/>
      <c r="LNG33"/>
      <c r="LNH33"/>
      <c r="LNI33"/>
      <c r="LNJ33"/>
      <c r="LNK33"/>
      <c r="LNL33"/>
      <c r="LNM33"/>
      <c r="LNN33"/>
      <c r="LNO33"/>
      <c r="LNP33"/>
      <c r="LNQ33"/>
      <c r="LNR33"/>
      <c r="LNS33"/>
      <c r="LNT33"/>
      <c r="LNU33"/>
      <c r="LNV33"/>
      <c r="LNW33"/>
      <c r="LNX33"/>
      <c r="LNY33"/>
      <c r="LNZ33"/>
      <c r="LOA33"/>
      <c r="LOB33"/>
      <c r="LOC33"/>
      <c r="LOD33"/>
      <c r="LOE33"/>
      <c r="LOF33"/>
      <c r="LOG33"/>
      <c r="LOH33"/>
      <c r="LOI33"/>
      <c r="LOJ33"/>
      <c r="LOK33"/>
      <c r="LOL33"/>
      <c r="LOM33"/>
      <c r="LON33"/>
      <c r="LOO33"/>
      <c r="LOP33"/>
      <c r="LOQ33"/>
      <c r="LOR33"/>
      <c r="LOS33"/>
      <c r="LOT33"/>
      <c r="LOU33"/>
      <c r="LOV33"/>
      <c r="LOW33"/>
      <c r="LOX33"/>
      <c r="LOY33"/>
      <c r="LOZ33"/>
      <c r="LPA33"/>
      <c r="LPB33"/>
      <c r="LPC33"/>
      <c r="LPD33"/>
      <c r="LPE33"/>
      <c r="LPF33"/>
      <c r="LPG33"/>
      <c r="LPH33"/>
      <c r="LPI33"/>
      <c r="LPJ33"/>
      <c r="LPK33"/>
      <c r="LPL33"/>
      <c r="LPM33"/>
      <c r="LPN33"/>
      <c r="LPO33"/>
      <c r="LPP33"/>
      <c r="LPQ33"/>
      <c r="LPR33"/>
      <c r="LPS33"/>
      <c r="LPT33"/>
      <c r="LPU33"/>
      <c r="LPV33"/>
      <c r="LPW33"/>
      <c r="LPX33"/>
      <c r="LPY33"/>
      <c r="LPZ33"/>
      <c r="LQA33"/>
      <c r="LQB33"/>
      <c r="LQC33"/>
      <c r="LQD33"/>
      <c r="LQE33"/>
      <c r="LQF33"/>
      <c r="LQG33"/>
      <c r="LQH33"/>
      <c r="LQI33"/>
      <c r="LQJ33"/>
      <c r="LQK33"/>
      <c r="LQL33"/>
      <c r="LQM33"/>
      <c r="LQN33"/>
      <c r="LQO33"/>
      <c r="LQP33"/>
      <c r="LQQ33"/>
      <c r="LQR33"/>
      <c r="LQS33"/>
      <c r="LQT33"/>
      <c r="LQU33"/>
      <c r="LQV33"/>
      <c r="LQW33"/>
      <c r="LQX33"/>
      <c r="LQY33"/>
      <c r="LQZ33"/>
      <c r="LRA33"/>
      <c r="LRB33"/>
      <c r="LRC33"/>
      <c r="LRD33"/>
      <c r="LRE33"/>
      <c r="LRF33"/>
      <c r="LRG33"/>
      <c r="LRH33"/>
      <c r="LRI33"/>
      <c r="LRJ33"/>
      <c r="LRK33"/>
      <c r="LRL33"/>
      <c r="LRM33"/>
      <c r="LRN33"/>
      <c r="LRO33"/>
      <c r="LRP33"/>
      <c r="LRQ33"/>
      <c r="LRR33"/>
      <c r="LRS33"/>
      <c r="LRT33"/>
      <c r="LRU33"/>
      <c r="LRV33"/>
      <c r="LRW33"/>
      <c r="LRX33"/>
      <c r="LRY33"/>
      <c r="LRZ33"/>
      <c r="LSA33"/>
      <c r="LSB33"/>
      <c r="LSC33"/>
      <c r="LSD33"/>
      <c r="LSE33"/>
      <c r="LSF33"/>
      <c r="LSG33"/>
      <c r="LSH33"/>
      <c r="LSI33"/>
      <c r="LSJ33"/>
      <c r="LSK33"/>
      <c r="LSL33"/>
      <c r="LSM33"/>
      <c r="LSN33"/>
      <c r="LSO33"/>
      <c r="LSP33"/>
      <c r="LSQ33"/>
      <c r="LSR33"/>
      <c r="LSS33"/>
      <c r="LST33"/>
      <c r="LSU33"/>
      <c r="LSV33"/>
      <c r="LSW33"/>
      <c r="LSX33"/>
      <c r="LSY33"/>
      <c r="LSZ33"/>
      <c r="LTA33"/>
      <c r="LTB33"/>
      <c r="LTC33"/>
      <c r="LTD33"/>
      <c r="LTE33"/>
      <c r="LTF33"/>
      <c r="LTG33"/>
      <c r="LTH33"/>
      <c r="LTI33"/>
      <c r="LTJ33"/>
      <c r="LTK33"/>
      <c r="LTL33"/>
      <c r="LTM33"/>
      <c r="LTN33"/>
      <c r="LTO33"/>
      <c r="LTP33"/>
      <c r="LTQ33"/>
      <c r="LTR33"/>
      <c r="LTS33"/>
      <c r="LTT33"/>
      <c r="LTU33"/>
      <c r="LTV33"/>
      <c r="LTW33"/>
      <c r="LTX33"/>
      <c r="LTY33"/>
      <c r="LTZ33"/>
      <c r="LUA33"/>
      <c r="LUB33"/>
      <c r="LUC33"/>
      <c r="LUD33"/>
      <c r="LUE33"/>
      <c r="LUF33"/>
      <c r="LUG33"/>
      <c r="LUH33"/>
      <c r="LUI33"/>
      <c r="LUJ33"/>
      <c r="LUK33"/>
      <c r="LUL33"/>
      <c r="LUM33"/>
      <c r="LUN33"/>
      <c r="LUO33"/>
      <c r="LUP33"/>
      <c r="LUQ33"/>
      <c r="LUR33"/>
      <c r="LUS33"/>
      <c r="LUT33"/>
      <c r="LUU33"/>
      <c r="LUV33"/>
      <c r="LUW33"/>
      <c r="LUX33"/>
      <c r="LUY33"/>
      <c r="LUZ33"/>
      <c r="LVA33"/>
      <c r="LVB33"/>
      <c r="LVC33"/>
      <c r="LVD33"/>
      <c r="LVE33"/>
      <c r="LVF33"/>
      <c r="LVG33"/>
      <c r="LVH33"/>
      <c r="LVI33"/>
      <c r="LVJ33"/>
      <c r="LVK33"/>
      <c r="LVL33"/>
      <c r="LVM33"/>
      <c r="LVN33"/>
      <c r="LVO33"/>
      <c r="LVP33"/>
      <c r="LVQ33"/>
      <c r="LVR33"/>
      <c r="LVS33"/>
      <c r="LVT33"/>
      <c r="LVU33"/>
      <c r="LVV33"/>
      <c r="LVW33"/>
      <c r="LVX33"/>
      <c r="LVY33"/>
      <c r="LVZ33"/>
      <c r="LWA33"/>
      <c r="LWB33"/>
      <c r="LWC33"/>
      <c r="LWD33"/>
      <c r="LWE33"/>
      <c r="LWF33"/>
      <c r="LWG33"/>
      <c r="LWH33"/>
      <c r="LWI33"/>
      <c r="LWJ33"/>
      <c r="LWK33"/>
      <c r="LWL33"/>
      <c r="LWM33"/>
      <c r="LWN33"/>
      <c r="LWO33"/>
      <c r="LWP33"/>
      <c r="LWQ33"/>
      <c r="LWR33"/>
      <c r="LWS33"/>
      <c r="LWT33"/>
      <c r="LWU33"/>
      <c r="LWV33"/>
      <c r="LWW33"/>
      <c r="LWX33"/>
      <c r="LWY33"/>
      <c r="LWZ33"/>
      <c r="LXA33"/>
      <c r="LXB33"/>
      <c r="LXC33"/>
      <c r="LXD33"/>
      <c r="LXE33"/>
      <c r="LXF33"/>
      <c r="LXG33"/>
      <c r="LXH33"/>
      <c r="LXI33"/>
      <c r="LXJ33"/>
      <c r="LXK33"/>
      <c r="LXL33"/>
      <c r="LXM33"/>
      <c r="LXN33"/>
      <c r="LXO33"/>
      <c r="LXP33"/>
      <c r="LXQ33"/>
      <c r="LXR33"/>
      <c r="LXS33"/>
      <c r="LXT33"/>
      <c r="LXU33"/>
      <c r="LXV33"/>
      <c r="LXW33"/>
      <c r="LXX33"/>
      <c r="LXY33"/>
      <c r="LXZ33"/>
      <c r="LYA33"/>
      <c r="LYB33"/>
      <c r="LYC33"/>
      <c r="LYD33"/>
      <c r="LYE33"/>
      <c r="LYF33"/>
      <c r="LYG33"/>
      <c r="LYH33"/>
      <c r="LYI33"/>
      <c r="LYJ33"/>
      <c r="LYK33"/>
      <c r="LYL33"/>
      <c r="LYM33"/>
      <c r="LYN33"/>
      <c r="LYO33"/>
      <c r="LYP33"/>
      <c r="LYQ33"/>
      <c r="LYR33"/>
      <c r="LYS33"/>
      <c r="LYT33"/>
      <c r="LYU33"/>
      <c r="LYV33"/>
      <c r="LYW33"/>
      <c r="LYX33"/>
      <c r="LYY33"/>
      <c r="LYZ33"/>
      <c r="LZA33"/>
      <c r="LZB33"/>
      <c r="LZC33"/>
      <c r="LZD33"/>
      <c r="LZE33"/>
      <c r="LZF33"/>
      <c r="LZG33"/>
      <c r="LZH33"/>
      <c r="LZI33"/>
      <c r="LZJ33"/>
      <c r="LZK33"/>
      <c r="LZL33"/>
      <c r="LZM33"/>
      <c r="LZN33"/>
      <c r="LZO33"/>
      <c r="LZP33"/>
      <c r="LZQ33"/>
      <c r="LZR33"/>
      <c r="LZS33"/>
      <c r="LZT33"/>
      <c r="LZU33"/>
      <c r="LZV33"/>
      <c r="LZW33"/>
      <c r="LZX33"/>
      <c r="LZY33"/>
      <c r="LZZ33"/>
      <c r="MAA33"/>
      <c r="MAB33"/>
      <c r="MAC33"/>
      <c r="MAD33"/>
      <c r="MAE33"/>
      <c r="MAF33"/>
      <c r="MAG33"/>
      <c r="MAH33"/>
      <c r="MAI33"/>
      <c r="MAJ33"/>
      <c r="MAK33"/>
      <c r="MAL33"/>
      <c r="MAM33"/>
      <c r="MAN33"/>
      <c r="MAO33"/>
      <c r="MAP33"/>
      <c r="MAQ33"/>
      <c r="MAR33"/>
      <c r="MAS33"/>
      <c r="MAT33"/>
      <c r="MAU33"/>
      <c r="MAV33"/>
      <c r="MAW33"/>
      <c r="MAX33"/>
      <c r="MAY33"/>
      <c r="MAZ33"/>
      <c r="MBA33"/>
      <c r="MBB33"/>
      <c r="MBC33"/>
      <c r="MBD33"/>
      <c r="MBE33"/>
      <c r="MBF33"/>
      <c r="MBG33"/>
      <c r="MBH33"/>
      <c r="MBI33"/>
      <c r="MBJ33"/>
      <c r="MBK33"/>
      <c r="MBL33"/>
      <c r="MBM33"/>
      <c r="MBN33"/>
      <c r="MBO33"/>
      <c r="MBP33"/>
      <c r="MBQ33"/>
      <c r="MBR33"/>
      <c r="MBS33"/>
      <c r="MBT33"/>
      <c r="MBU33"/>
      <c r="MBV33"/>
      <c r="MBW33"/>
      <c r="MBX33"/>
      <c r="MBY33"/>
      <c r="MBZ33"/>
      <c r="MCA33"/>
      <c r="MCB33"/>
      <c r="MCC33"/>
      <c r="MCD33"/>
      <c r="MCE33"/>
      <c r="MCF33"/>
      <c r="MCG33"/>
      <c r="MCH33"/>
      <c r="MCI33"/>
      <c r="MCJ33"/>
      <c r="MCK33"/>
      <c r="MCL33"/>
      <c r="MCM33"/>
      <c r="MCN33"/>
      <c r="MCO33"/>
      <c r="MCP33"/>
      <c r="MCQ33"/>
      <c r="MCR33"/>
      <c r="MCS33"/>
      <c r="MCT33"/>
      <c r="MCU33"/>
      <c r="MCV33"/>
      <c r="MCW33"/>
      <c r="MCX33"/>
      <c r="MCY33"/>
      <c r="MCZ33"/>
      <c r="MDA33"/>
      <c r="MDB33"/>
      <c r="MDC33"/>
      <c r="MDD33"/>
      <c r="MDE33"/>
      <c r="MDF33"/>
      <c r="MDG33"/>
      <c r="MDH33"/>
      <c r="MDI33"/>
      <c r="MDJ33"/>
      <c r="MDK33"/>
      <c r="MDL33"/>
      <c r="MDM33"/>
      <c r="MDN33"/>
      <c r="MDO33"/>
      <c r="MDP33"/>
      <c r="MDQ33"/>
      <c r="MDR33"/>
      <c r="MDS33"/>
      <c r="MDT33"/>
      <c r="MDU33"/>
      <c r="MDV33"/>
      <c r="MDW33"/>
      <c r="MDX33"/>
      <c r="MDY33"/>
      <c r="MDZ33"/>
      <c r="MEA33"/>
      <c r="MEB33"/>
      <c r="MEC33"/>
      <c r="MED33"/>
      <c r="MEE33"/>
      <c r="MEF33"/>
      <c r="MEG33"/>
      <c r="MEH33"/>
      <c r="MEI33"/>
      <c r="MEJ33"/>
      <c r="MEK33"/>
      <c r="MEL33"/>
      <c r="MEM33"/>
      <c r="MEN33"/>
      <c r="MEO33"/>
      <c r="MEP33"/>
      <c r="MEQ33"/>
      <c r="MER33"/>
      <c r="MES33"/>
      <c r="MET33"/>
      <c r="MEU33"/>
      <c r="MEV33"/>
      <c r="MEW33"/>
      <c r="MEX33"/>
      <c r="MEY33"/>
      <c r="MEZ33"/>
      <c r="MFA33"/>
      <c r="MFB33"/>
      <c r="MFC33"/>
      <c r="MFD33"/>
      <c r="MFE33"/>
      <c r="MFF33"/>
      <c r="MFG33"/>
      <c r="MFH33"/>
      <c r="MFI33"/>
      <c r="MFJ33"/>
      <c r="MFK33"/>
      <c r="MFL33"/>
      <c r="MFM33"/>
      <c r="MFN33"/>
      <c r="MFO33"/>
      <c r="MFP33"/>
      <c r="MFQ33"/>
      <c r="MFR33"/>
      <c r="MFS33"/>
      <c r="MFT33"/>
      <c r="MFU33"/>
      <c r="MFV33"/>
      <c r="MFW33"/>
      <c r="MFX33"/>
      <c r="MFY33"/>
      <c r="MFZ33"/>
      <c r="MGA33"/>
      <c r="MGB33"/>
      <c r="MGC33"/>
      <c r="MGD33"/>
      <c r="MGE33"/>
      <c r="MGF33"/>
      <c r="MGG33"/>
      <c r="MGH33"/>
      <c r="MGI33"/>
      <c r="MGJ33"/>
      <c r="MGK33"/>
      <c r="MGL33"/>
      <c r="MGM33"/>
      <c r="MGN33"/>
      <c r="MGO33"/>
      <c r="MGP33"/>
      <c r="MGQ33"/>
      <c r="MGR33"/>
      <c r="MGS33"/>
      <c r="MGT33"/>
      <c r="MGU33"/>
      <c r="MGV33"/>
      <c r="MGW33"/>
      <c r="MGX33"/>
      <c r="MGY33"/>
      <c r="MGZ33"/>
      <c r="MHA33"/>
      <c r="MHB33"/>
      <c r="MHC33"/>
      <c r="MHD33"/>
      <c r="MHE33"/>
      <c r="MHF33"/>
      <c r="MHG33"/>
      <c r="MHH33"/>
      <c r="MHI33"/>
      <c r="MHJ33"/>
      <c r="MHK33"/>
      <c r="MHL33"/>
      <c r="MHM33"/>
      <c r="MHN33"/>
      <c r="MHO33"/>
      <c r="MHP33"/>
      <c r="MHQ33"/>
      <c r="MHR33"/>
      <c r="MHS33"/>
      <c r="MHT33"/>
      <c r="MHU33"/>
      <c r="MHV33"/>
      <c r="MHW33"/>
      <c r="MHX33"/>
      <c r="MHY33"/>
      <c r="MHZ33"/>
      <c r="MIA33"/>
      <c r="MIB33"/>
      <c r="MIC33"/>
      <c r="MID33"/>
      <c r="MIE33"/>
      <c r="MIF33"/>
      <c r="MIG33"/>
      <c r="MIH33"/>
      <c r="MII33"/>
      <c r="MIJ33"/>
      <c r="MIK33"/>
      <c r="MIL33"/>
      <c r="MIM33"/>
      <c r="MIN33"/>
      <c r="MIO33"/>
      <c r="MIP33"/>
      <c r="MIQ33"/>
      <c r="MIR33"/>
      <c r="MIS33"/>
      <c r="MIT33"/>
      <c r="MIU33"/>
      <c r="MIV33"/>
      <c r="MIW33"/>
      <c r="MIX33"/>
      <c r="MIY33"/>
      <c r="MIZ33"/>
      <c r="MJA33"/>
      <c r="MJB33"/>
      <c r="MJC33"/>
      <c r="MJD33"/>
      <c r="MJE33"/>
      <c r="MJF33"/>
      <c r="MJG33"/>
      <c r="MJH33"/>
      <c r="MJI33"/>
      <c r="MJJ33"/>
      <c r="MJK33"/>
      <c r="MJL33"/>
      <c r="MJM33"/>
      <c r="MJN33"/>
      <c r="MJO33"/>
      <c r="MJP33"/>
      <c r="MJQ33"/>
      <c r="MJR33"/>
      <c r="MJS33"/>
      <c r="MJT33"/>
      <c r="MJU33"/>
      <c r="MJV33"/>
      <c r="MJW33"/>
      <c r="MJX33"/>
      <c r="MJY33"/>
      <c r="MJZ33"/>
      <c r="MKA33"/>
      <c r="MKB33"/>
      <c r="MKC33"/>
      <c r="MKD33"/>
      <c r="MKE33"/>
      <c r="MKF33"/>
      <c r="MKG33"/>
      <c r="MKH33"/>
      <c r="MKI33"/>
      <c r="MKJ33"/>
      <c r="MKK33"/>
      <c r="MKL33"/>
      <c r="MKM33"/>
      <c r="MKN33"/>
      <c r="MKO33"/>
      <c r="MKP33"/>
      <c r="MKQ33"/>
      <c r="MKR33"/>
      <c r="MKS33"/>
      <c r="MKT33"/>
      <c r="MKU33"/>
      <c r="MKV33"/>
      <c r="MKW33"/>
      <c r="MKX33"/>
      <c r="MKY33"/>
      <c r="MKZ33"/>
      <c r="MLA33"/>
      <c r="MLB33"/>
      <c r="MLC33"/>
      <c r="MLD33"/>
      <c r="MLE33"/>
      <c r="MLF33"/>
      <c r="MLG33"/>
      <c r="MLH33"/>
      <c r="MLI33"/>
      <c r="MLJ33"/>
      <c r="MLK33"/>
      <c r="MLL33"/>
      <c r="MLM33"/>
      <c r="MLN33"/>
      <c r="MLO33"/>
      <c r="MLP33"/>
      <c r="MLQ33"/>
      <c r="MLR33"/>
      <c r="MLS33"/>
      <c r="MLT33"/>
      <c r="MLU33"/>
      <c r="MLV33"/>
      <c r="MLW33"/>
      <c r="MLX33"/>
      <c r="MLY33"/>
      <c r="MLZ33"/>
      <c r="MMA33"/>
      <c r="MMB33"/>
      <c r="MMC33"/>
      <c r="MMD33"/>
      <c r="MME33"/>
      <c r="MMF33"/>
      <c r="MMG33"/>
      <c r="MMH33"/>
      <c r="MMI33"/>
      <c r="MMJ33"/>
      <c r="MMK33"/>
      <c r="MML33"/>
      <c r="MMM33"/>
      <c r="MMN33"/>
      <c r="MMO33"/>
      <c r="MMP33"/>
      <c r="MMQ33"/>
      <c r="MMR33"/>
      <c r="MMS33"/>
      <c r="MMT33"/>
      <c r="MMU33"/>
      <c r="MMV33"/>
      <c r="MMW33"/>
      <c r="MMX33"/>
      <c r="MMY33"/>
      <c r="MMZ33"/>
      <c r="MNA33"/>
      <c r="MNB33"/>
      <c r="MNC33"/>
      <c r="MND33"/>
      <c r="MNE33"/>
      <c r="MNF33"/>
      <c r="MNG33"/>
      <c r="MNH33"/>
      <c r="MNI33"/>
      <c r="MNJ33"/>
      <c r="MNK33"/>
      <c r="MNL33"/>
      <c r="MNM33"/>
      <c r="MNN33"/>
      <c r="MNO33"/>
      <c r="MNP33"/>
      <c r="MNQ33"/>
      <c r="MNR33"/>
      <c r="MNS33"/>
      <c r="MNT33"/>
      <c r="MNU33"/>
      <c r="MNV33"/>
      <c r="MNW33"/>
      <c r="MNX33"/>
      <c r="MNY33"/>
      <c r="MNZ33"/>
      <c r="MOA33"/>
      <c r="MOB33"/>
      <c r="MOC33"/>
      <c r="MOD33"/>
      <c r="MOE33"/>
      <c r="MOF33"/>
      <c r="MOG33"/>
      <c r="MOH33"/>
      <c r="MOI33"/>
      <c r="MOJ33"/>
      <c r="MOK33"/>
      <c r="MOL33"/>
      <c r="MOM33"/>
      <c r="MON33"/>
      <c r="MOO33"/>
      <c r="MOP33"/>
      <c r="MOQ33"/>
      <c r="MOR33"/>
      <c r="MOS33"/>
      <c r="MOT33"/>
      <c r="MOU33"/>
      <c r="MOV33"/>
      <c r="MOW33"/>
      <c r="MOX33"/>
      <c r="MOY33"/>
      <c r="MOZ33"/>
      <c r="MPA33"/>
      <c r="MPB33"/>
      <c r="MPC33"/>
      <c r="MPD33"/>
      <c r="MPE33"/>
      <c r="MPF33"/>
      <c r="MPG33"/>
      <c r="MPH33"/>
      <c r="MPI33"/>
      <c r="MPJ33"/>
      <c r="MPK33"/>
      <c r="MPL33"/>
      <c r="MPM33"/>
      <c r="MPN33"/>
      <c r="MPO33"/>
      <c r="MPP33"/>
      <c r="MPQ33"/>
      <c r="MPR33"/>
      <c r="MPS33"/>
      <c r="MPT33"/>
      <c r="MPU33"/>
      <c r="MPV33"/>
      <c r="MPW33"/>
      <c r="MPX33"/>
      <c r="MPY33"/>
      <c r="MPZ33"/>
      <c r="MQA33"/>
      <c r="MQB33"/>
      <c r="MQC33"/>
      <c r="MQD33"/>
      <c r="MQE33"/>
      <c r="MQF33"/>
      <c r="MQG33"/>
      <c r="MQH33"/>
      <c r="MQI33"/>
      <c r="MQJ33"/>
      <c r="MQK33"/>
      <c r="MQL33"/>
      <c r="MQM33"/>
      <c r="MQN33"/>
      <c r="MQO33"/>
      <c r="MQP33"/>
      <c r="MQQ33"/>
      <c r="MQR33"/>
      <c r="MQS33"/>
      <c r="MQT33"/>
      <c r="MQU33"/>
      <c r="MQV33"/>
      <c r="MQW33"/>
      <c r="MQX33"/>
      <c r="MQY33"/>
      <c r="MQZ33"/>
      <c r="MRA33"/>
      <c r="MRB33"/>
      <c r="MRC33"/>
      <c r="MRD33"/>
      <c r="MRE33"/>
      <c r="MRF33"/>
      <c r="MRG33"/>
      <c r="MRH33"/>
      <c r="MRI33"/>
      <c r="MRJ33"/>
      <c r="MRK33"/>
      <c r="MRL33"/>
      <c r="MRM33"/>
      <c r="MRN33"/>
      <c r="MRO33"/>
      <c r="MRP33"/>
      <c r="MRQ33"/>
      <c r="MRR33"/>
      <c r="MRS33"/>
      <c r="MRT33"/>
      <c r="MRU33"/>
      <c r="MRV33"/>
      <c r="MRW33"/>
      <c r="MRX33"/>
      <c r="MRY33"/>
      <c r="MRZ33"/>
      <c r="MSA33"/>
      <c r="MSB33"/>
      <c r="MSC33"/>
      <c r="MSD33"/>
      <c r="MSE33"/>
      <c r="MSF33"/>
      <c r="MSG33"/>
      <c r="MSH33"/>
      <c r="MSI33"/>
      <c r="MSJ33"/>
      <c r="MSK33"/>
      <c r="MSL33"/>
      <c r="MSM33"/>
      <c r="MSN33"/>
      <c r="MSO33"/>
      <c r="MSP33"/>
      <c r="MSQ33"/>
      <c r="MSR33"/>
      <c r="MSS33"/>
      <c r="MST33"/>
      <c r="MSU33"/>
      <c r="MSV33"/>
      <c r="MSW33"/>
      <c r="MSX33"/>
      <c r="MSY33"/>
      <c r="MSZ33"/>
      <c r="MTA33"/>
      <c r="MTB33"/>
      <c r="MTC33"/>
      <c r="MTD33"/>
      <c r="MTE33"/>
      <c r="MTF33"/>
      <c r="MTG33"/>
      <c r="MTH33"/>
      <c r="MTI33"/>
      <c r="MTJ33"/>
      <c r="MTK33"/>
      <c r="MTL33"/>
      <c r="MTM33"/>
      <c r="MTN33"/>
      <c r="MTO33"/>
      <c r="MTP33"/>
      <c r="MTQ33"/>
      <c r="MTR33"/>
      <c r="MTS33"/>
      <c r="MTT33"/>
      <c r="MTU33"/>
      <c r="MTV33"/>
      <c r="MTW33"/>
      <c r="MTX33"/>
      <c r="MTY33"/>
      <c r="MTZ33"/>
      <c r="MUA33"/>
      <c r="MUB33"/>
      <c r="MUC33"/>
      <c r="MUD33"/>
      <c r="MUE33"/>
      <c r="MUF33"/>
      <c r="MUG33"/>
      <c r="MUH33"/>
      <c r="MUI33"/>
      <c r="MUJ33"/>
      <c r="MUK33"/>
      <c r="MUL33"/>
      <c r="MUM33"/>
      <c r="MUN33"/>
      <c r="MUO33"/>
      <c r="MUP33"/>
      <c r="MUQ33"/>
      <c r="MUR33"/>
      <c r="MUS33"/>
      <c r="MUT33"/>
      <c r="MUU33"/>
      <c r="MUV33"/>
      <c r="MUW33"/>
      <c r="MUX33"/>
      <c r="MUY33"/>
      <c r="MUZ33"/>
      <c r="MVA33"/>
      <c r="MVB33"/>
      <c r="MVC33"/>
      <c r="MVD33"/>
      <c r="MVE33"/>
      <c r="MVF33"/>
      <c r="MVG33"/>
      <c r="MVH33"/>
      <c r="MVI33"/>
      <c r="MVJ33"/>
      <c r="MVK33"/>
      <c r="MVL33"/>
      <c r="MVM33"/>
      <c r="MVN33"/>
      <c r="MVO33"/>
      <c r="MVP33"/>
      <c r="MVQ33"/>
      <c r="MVR33"/>
      <c r="MVS33"/>
      <c r="MVT33"/>
      <c r="MVU33"/>
      <c r="MVV33"/>
      <c r="MVW33"/>
      <c r="MVX33"/>
      <c r="MVY33"/>
      <c r="MVZ33"/>
      <c r="MWA33"/>
      <c r="MWB33"/>
      <c r="MWC33"/>
      <c r="MWD33"/>
      <c r="MWE33"/>
      <c r="MWF33"/>
      <c r="MWG33"/>
      <c r="MWH33"/>
      <c r="MWI33"/>
      <c r="MWJ33"/>
      <c r="MWK33"/>
      <c r="MWL33"/>
      <c r="MWM33"/>
      <c r="MWN33"/>
      <c r="MWO33"/>
      <c r="MWP33"/>
      <c r="MWQ33"/>
      <c r="MWR33"/>
      <c r="MWS33"/>
      <c r="MWT33"/>
      <c r="MWU33"/>
      <c r="MWV33"/>
      <c r="MWW33"/>
      <c r="MWX33"/>
      <c r="MWY33"/>
      <c r="MWZ33"/>
      <c r="MXA33"/>
      <c r="MXB33"/>
      <c r="MXC33"/>
      <c r="MXD33"/>
      <c r="MXE33"/>
      <c r="MXF33"/>
      <c r="MXG33"/>
      <c r="MXH33"/>
      <c r="MXI33"/>
      <c r="MXJ33"/>
      <c r="MXK33"/>
      <c r="MXL33"/>
      <c r="MXM33"/>
      <c r="MXN33"/>
      <c r="MXO33"/>
      <c r="MXP33"/>
      <c r="MXQ33"/>
      <c r="MXR33"/>
      <c r="MXS33"/>
      <c r="MXT33"/>
      <c r="MXU33"/>
      <c r="MXV33"/>
      <c r="MXW33"/>
      <c r="MXX33"/>
      <c r="MXY33"/>
      <c r="MXZ33"/>
      <c r="MYA33"/>
      <c r="MYB33"/>
      <c r="MYC33"/>
      <c r="MYD33"/>
      <c r="MYE33"/>
      <c r="MYF33"/>
      <c r="MYG33"/>
      <c r="MYH33"/>
      <c r="MYI33"/>
      <c r="MYJ33"/>
      <c r="MYK33"/>
      <c r="MYL33"/>
      <c r="MYM33"/>
      <c r="MYN33"/>
      <c r="MYO33"/>
      <c r="MYP33"/>
      <c r="MYQ33"/>
      <c r="MYR33"/>
      <c r="MYS33"/>
      <c r="MYT33"/>
      <c r="MYU33"/>
      <c r="MYV33"/>
      <c r="MYW33"/>
      <c r="MYX33"/>
      <c r="MYY33"/>
      <c r="MYZ33"/>
      <c r="MZA33"/>
      <c r="MZB33"/>
      <c r="MZC33"/>
      <c r="MZD33"/>
      <c r="MZE33"/>
      <c r="MZF33"/>
      <c r="MZG33"/>
      <c r="MZH33"/>
      <c r="MZI33"/>
      <c r="MZJ33"/>
      <c r="MZK33"/>
      <c r="MZL33"/>
      <c r="MZM33"/>
      <c r="MZN33"/>
      <c r="MZO33"/>
      <c r="MZP33"/>
      <c r="MZQ33"/>
      <c r="MZR33"/>
      <c r="MZS33"/>
      <c r="MZT33"/>
      <c r="MZU33"/>
      <c r="MZV33"/>
      <c r="MZW33"/>
      <c r="MZX33"/>
      <c r="MZY33"/>
      <c r="MZZ33"/>
      <c r="NAA33"/>
      <c r="NAB33"/>
      <c r="NAC33"/>
      <c r="NAD33"/>
      <c r="NAE33"/>
      <c r="NAF33"/>
      <c r="NAG33"/>
      <c r="NAH33"/>
      <c r="NAI33"/>
      <c r="NAJ33"/>
      <c r="NAK33"/>
      <c r="NAL33"/>
      <c r="NAM33"/>
      <c r="NAN33"/>
      <c r="NAO33"/>
      <c r="NAP33"/>
      <c r="NAQ33"/>
      <c r="NAR33"/>
      <c r="NAS33"/>
      <c r="NAT33"/>
      <c r="NAU33"/>
      <c r="NAV33"/>
      <c r="NAW33"/>
      <c r="NAX33"/>
      <c r="NAY33"/>
      <c r="NAZ33"/>
      <c r="NBA33"/>
      <c r="NBB33"/>
      <c r="NBC33"/>
      <c r="NBD33"/>
      <c r="NBE33"/>
      <c r="NBF33"/>
      <c r="NBG33"/>
      <c r="NBH33"/>
      <c r="NBI33"/>
      <c r="NBJ33"/>
      <c r="NBK33"/>
      <c r="NBL33"/>
      <c r="NBM33"/>
      <c r="NBN33"/>
      <c r="NBO33"/>
      <c r="NBP33"/>
      <c r="NBQ33"/>
      <c r="NBR33"/>
      <c r="NBS33"/>
      <c r="NBT33"/>
      <c r="NBU33"/>
      <c r="NBV33"/>
      <c r="NBW33"/>
      <c r="NBX33"/>
      <c r="NBY33"/>
      <c r="NBZ33"/>
      <c r="NCA33"/>
      <c r="NCB33"/>
      <c r="NCC33"/>
      <c r="NCD33"/>
      <c r="NCE33"/>
      <c r="NCF33"/>
      <c r="NCG33"/>
      <c r="NCH33"/>
      <c r="NCI33"/>
      <c r="NCJ33"/>
      <c r="NCK33"/>
      <c r="NCL33"/>
      <c r="NCM33"/>
      <c r="NCN33"/>
      <c r="NCO33"/>
      <c r="NCP33"/>
      <c r="NCQ33"/>
      <c r="NCR33"/>
      <c r="NCS33"/>
      <c r="NCT33"/>
      <c r="NCU33"/>
      <c r="NCV33"/>
      <c r="NCW33"/>
      <c r="NCX33"/>
      <c r="NCY33"/>
      <c r="NCZ33"/>
      <c r="NDA33"/>
      <c r="NDB33"/>
      <c r="NDC33"/>
      <c r="NDD33"/>
      <c r="NDE33"/>
      <c r="NDF33"/>
      <c r="NDG33"/>
      <c r="NDH33"/>
      <c r="NDI33"/>
      <c r="NDJ33"/>
      <c r="NDK33"/>
      <c r="NDL33"/>
      <c r="NDM33"/>
      <c r="NDN33"/>
      <c r="NDO33"/>
      <c r="NDP33"/>
      <c r="NDQ33"/>
      <c r="NDR33"/>
      <c r="NDS33"/>
      <c r="NDT33"/>
      <c r="NDU33"/>
      <c r="NDV33"/>
      <c r="NDW33"/>
      <c r="NDX33"/>
      <c r="NDY33"/>
      <c r="NDZ33"/>
      <c r="NEA33"/>
      <c r="NEB33"/>
      <c r="NEC33"/>
      <c r="NED33"/>
      <c r="NEE33"/>
      <c r="NEF33"/>
      <c r="NEG33"/>
      <c r="NEH33"/>
      <c r="NEI33"/>
      <c r="NEJ33"/>
      <c r="NEK33"/>
      <c r="NEL33"/>
      <c r="NEM33"/>
      <c r="NEN33"/>
      <c r="NEO33"/>
      <c r="NEP33"/>
      <c r="NEQ33"/>
      <c r="NER33"/>
      <c r="NES33"/>
      <c r="NET33"/>
      <c r="NEU33"/>
      <c r="NEV33"/>
      <c r="NEW33"/>
      <c r="NEX33"/>
      <c r="NEY33"/>
      <c r="NEZ33"/>
      <c r="NFA33"/>
      <c r="NFB33"/>
      <c r="NFC33"/>
      <c r="NFD33"/>
      <c r="NFE33"/>
      <c r="NFF33"/>
      <c r="NFG33"/>
      <c r="NFH33"/>
      <c r="NFI33"/>
      <c r="NFJ33"/>
      <c r="NFK33"/>
      <c r="NFL33"/>
      <c r="NFM33"/>
      <c r="NFN33"/>
      <c r="NFO33"/>
      <c r="NFP33"/>
      <c r="NFQ33"/>
      <c r="NFR33"/>
      <c r="NFS33"/>
      <c r="NFT33"/>
      <c r="NFU33"/>
      <c r="NFV33"/>
      <c r="NFW33"/>
      <c r="NFX33"/>
      <c r="NFY33"/>
      <c r="NFZ33"/>
      <c r="NGA33"/>
      <c r="NGB33"/>
      <c r="NGC33"/>
      <c r="NGD33"/>
      <c r="NGE33"/>
      <c r="NGF33"/>
      <c r="NGG33"/>
      <c r="NGH33"/>
      <c r="NGI33"/>
      <c r="NGJ33"/>
      <c r="NGK33"/>
      <c r="NGL33"/>
      <c r="NGM33"/>
      <c r="NGN33"/>
      <c r="NGO33"/>
      <c r="NGP33"/>
      <c r="NGQ33"/>
      <c r="NGR33"/>
      <c r="NGS33"/>
      <c r="NGT33"/>
      <c r="NGU33"/>
      <c r="NGV33"/>
      <c r="NGW33"/>
      <c r="NGX33"/>
      <c r="NGY33"/>
      <c r="NGZ33"/>
      <c r="NHA33"/>
      <c r="NHB33"/>
      <c r="NHC33"/>
      <c r="NHD33"/>
      <c r="NHE33"/>
      <c r="NHF33"/>
      <c r="NHG33"/>
      <c r="NHH33"/>
      <c r="NHI33"/>
      <c r="NHJ33"/>
      <c r="NHK33"/>
      <c r="NHL33"/>
      <c r="NHM33"/>
      <c r="NHN33"/>
      <c r="NHO33"/>
      <c r="NHP33"/>
      <c r="NHQ33"/>
      <c r="NHR33"/>
      <c r="NHS33"/>
      <c r="NHT33"/>
      <c r="NHU33"/>
      <c r="NHV33"/>
      <c r="NHW33"/>
      <c r="NHX33"/>
      <c r="NHY33"/>
      <c r="NHZ33"/>
      <c r="NIA33"/>
      <c r="NIB33"/>
      <c r="NIC33"/>
      <c r="NID33"/>
      <c r="NIE33"/>
      <c r="NIF33"/>
      <c r="NIG33"/>
      <c r="NIH33"/>
      <c r="NII33"/>
      <c r="NIJ33"/>
      <c r="NIK33"/>
      <c r="NIL33"/>
      <c r="NIM33"/>
      <c r="NIN33"/>
      <c r="NIO33"/>
      <c r="NIP33"/>
      <c r="NIQ33"/>
      <c r="NIR33"/>
      <c r="NIS33"/>
      <c r="NIT33"/>
      <c r="NIU33"/>
      <c r="NIV33"/>
      <c r="NIW33"/>
      <c r="NIX33"/>
      <c r="NIY33"/>
      <c r="NIZ33"/>
      <c r="NJA33"/>
      <c r="NJB33"/>
      <c r="NJC33"/>
      <c r="NJD33"/>
      <c r="NJE33"/>
      <c r="NJF33"/>
      <c r="NJG33"/>
      <c r="NJH33"/>
      <c r="NJI33"/>
      <c r="NJJ33"/>
      <c r="NJK33"/>
      <c r="NJL33"/>
      <c r="NJM33"/>
      <c r="NJN33"/>
      <c r="NJO33"/>
      <c r="NJP33"/>
      <c r="NJQ33"/>
      <c r="NJR33"/>
      <c r="NJS33"/>
      <c r="NJT33"/>
      <c r="NJU33"/>
      <c r="NJV33"/>
      <c r="NJW33"/>
      <c r="NJX33"/>
      <c r="NJY33"/>
      <c r="NJZ33"/>
      <c r="NKA33"/>
      <c r="NKB33"/>
      <c r="NKC33"/>
      <c r="NKD33"/>
      <c r="NKE33"/>
      <c r="NKF33"/>
      <c r="NKG33"/>
      <c r="NKH33"/>
      <c r="NKI33"/>
      <c r="NKJ33"/>
      <c r="NKK33"/>
      <c r="NKL33"/>
      <c r="NKM33"/>
      <c r="NKN33"/>
      <c r="NKO33"/>
      <c r="NKP33"/>
      <c r="NKQ33"/>
      <c r="NKR33"/>
      <c r="NKS33"/>
      <c r="NKT33"/>
      <c r="NKU33"/>
      <c r="NKV33"/>
      <c r="NKW33"/>
      <c r="NKX33"/>
      <c r="NKY33"/>
      <c r="NKZ33"/>
      <c r="NLA33"/>
      <c r="NLB33"/>
      <c r="NLC33"/>
      <c r="NLD33"/>
      <c r="NLE33"/>
      <c r="NLF33"/>
      <c r="NLG33"/>
      <c r="NLH33"/>
      <c r="NLI33"/>
      <c r="NLJ33"/>
      <c r="NLK33"/>
      <c r="NLL33"/>
      <c r="NLM33"/>
      <c r="NLN33"/>
      <c r="NLO33"/>
      <c r="NLP33"/>
      <c r="NLQ33"/>
      <c r="NLR33"/>
      <c r="NLS33"/>
      <c r="NLT33"/>
      <c r="NLU33"/>
      <c r="NLV33"/>
      <c r="NLW33"/>
      <c r="NLX33"/>
      <c r="NLY33"/>
      <c r="NLZ33"/>
      <c r="NMA33"/>
      <c r="NMB33"/>
      <c r="NMC33"/>
      <c r="NMD33"/>
      <c r="NME33"/>
      <c r="NMF33"/>
      <c r="NMG33"/>
      <c r="NMH33"/>
      <c r="NMI33"/>
      <c r="NMJ33"/>
      <c r="NMK33"/>
      <c r="NML33"/>
      <c r="NMM33"/>
      <c r="NMN33"/>
      <c r="NMO33"/>
      <c r="NMP33"/>
      <c r="NMQ33"/>
      <c r="NMR33"/>
      <c r="NMS33"/>
      <c r="NMT33"/>
      <c r="NMU33"/>
      <c r="NMV33"/>
      <c r="NMW33"/>
      <c r="NMX33"/>
      <c r="NMY33"/>
      <c r="NMZ33"/>
      <c r="NNA33"/>
      <c r="NNB33"/>
      <c r="NNC33"/>
      <c r="NND33"/>
      <c r="NNE33"/>
      <c r="NNF33"/>
      <c r="NNG33"/>
      <c r="NNH33"/>
      <c r="NNI33"/>
      <c r="NNJ33"/>
      <c r="NNK33"/>
      <c r="NNL33"/>
      <c r="NNM33"/>
      <c r="NNN33"/>
      <c r="NNO33"/>
      <c r="NNP33"/>
      <c r="NNQ33"/>
      <c r="NNR33"/>
      <c r="NNS33"/>
      <c r="NNT33"/>
      <c r="NNU33"/>
      <c r="NNV33"/>
      <c r="NNW33"/>
      <c r="NNX33"/>
      <c r="NNY33"/>
      <c r="NNZ33"/>
      <c r="NOA33"/>
      <c r="NOB33"/>
      <c r="NOC33"/>
      <c r="NOD33"/>
      <c r="NOE33"/>
      <c r="NOF33"/>
      <c r="NOG33"/>
      <c r="NOH33"/>
      <c r="NOI33"/>
      <c r="NOJ33"/>
      <c r="NOK33"/>
      <c r="NOL33"/>
      <c r="NOM33"/>
      <c r="NON33"/>
      <c r="NOO33"/>
      <c r="NOP33"/>
      <c r="NOQ33"/>
      <c r="NOR33"/>
      <c r="NOS33"/>
      <c r="NOT33"/>
      <c r="NOU33"/>
      <c r="NOV33"/>
      <c r="NOW33"/>
      <c r="NOX33"/>
      <c r="NOY33"/>
      <c r="NOZ33"/>
      <c r="NPA33"/>
      <c r="NPB33"/>
      <c r="NPC33"/>
      <c r="NPD33"/>
      <c r="NPE33"/>
      <c r="NPF33"/>
      <c r="NPG33"/>
      <c r="NPH33"/>
      <c r="NPI33"/>
      <c r="NPJ33"/>
      <c r="NPK33"/>
      <c r="NPL33"/>
      <c r="NPM33"/>
      <c r="NPN33"/>
      <c r="NPO33"/>
      <c r="NPP33"/>
      <c r="NPQ33"/>
      <c r="NPR33"/>
      <c r="NPS33"/>
      <c r="NPT33"/>
      <c r="NPU33"/>
      <c r="NPV33"/>
      <c r="NPW33"/>
      <c r="NPX33"/>
      <c r="NPY33"/>
      <c r="NPZ33"/>
      <c r="NQA33"/>
      <c r="NQB33"/>
      <c r="NQC33"/>
      <c r="NQD33"/>
      <c r="NQE33"/>
      <c r="NQF33"/>
      <c r="NQG33"/>
      <c r="NQH33"/>
      <c r="NQI33"/>
      <c r="NQJ33"/>
      <c r="NQK33"/>
      <c r="NQL33"/>
      <c r="NQM33"/>
      <c r="NQN33"/>
      <c r="NQO33"/>
      <c r="NQP33"/>
      <c r="NQQ33"/>
      <c r="NQR33"/>
      <c r="NQS33"/>
      <c r="NQT33"/>
      <c r="NQU33"/>
      <c r="NQV33"/>
      <c r="NQW33"/>
      <c r="NQX33"/>
      <c r="NQY33"/>
      <c r="NQZ33"/>
      <c r="NRA33"/>
      <c r="NRB33"/>
      <c r="NRC33"/>
      <c r="NRD33"/>
      <c r="NRE33"/>
      <c r="NRF33"/>
      <c r="NRG33"/>
      <c r="NRH33"/>
      <c r="NRI33"/>
      <c r="NRJ33"/>
      <c r="NRK33"/>
      <c r="NRL33"/>
      <c r="NRM33"/>
      <c r="NRN33"/>
      <c r="NRO33"/>
      <c r="NRP33"/>
      <c r="NRQ33"/>
      <c r="NRR33"/>
      <c r="NRS33"/>
      <c r="NRT33"/>
      <c r="NRU33"/>
      <c r="NRV33"/>
      <c r="NRW33"/>
      <c r="NRX33"/>
      <c r="NRY33"/>
      <c r="NRZ33"/>
      <c r="NSA33"/>
      <c r="NSB33"/>
      <c r="NSC33"/>
      <c r="NSD33"/>
      <c r="NSE33"/>
      <c r="NSF33"/>
      <c r="NSG33"/>
      <c r="NSH33"/>
      <c r="NSI33"/>
      <c r="NSJ33"/>
      <c r="NSK33"/>
      <c r="NSL33"/>
      <c r="NSM33"/>
      <c r="NSN33"/>
      <c r="NSO33"/>
      <c r="NSP33"/>
      <c r="NSQ33"/>
      <c r="NSR33"/>
      <c r="NSS33"/>
      <c r="NST33"/>
      <c r="NSU33"/>
      <c r="NSV33"/>
      <c r="NSW33"/>
      <c r="NSX33"/>
      <c r="NSY33"/>
      <c r="NSZ33"/>
      <c r="NTA33"/>
      <c r="NTB33"/>
      <c r="NTC33"/>
      <c r="NTD33"/>
      <c r="NTE33"/>
      <c r="NTF33"/>
      <c r="NTG33"/>
      <c r="NTH33"/>
      <c r="NTI33"/>
      <c r="NTJ33"/>
      <c r="NTK33"/>
      <c r="NTL33"/>
      <c r="NTM33"/>
      <c r="NTN33"/>
      <c r="NTO33"/>
      <c r="NTP33"/>
      <c r="NTQ33"/>
      <c r="NTR33"/>
      <c r="NTS33"/>
      <c r="NTT33"/>
      <c r="NTU33"/>
      <c r="NTV33"/>
      <c r="NTW33"/>
      <c r="NTX33"/>
      <c r="NTY33"/>
      <c r="NTZ33"/>
      <c r="NUA33"/>
      <c r="NUB33"/>
      <c r="NUC33"/>
      <c r="NUD33"/>
      <c r="NUE33"/>
      <c r="NUF33"/>
      <c r="NUG33"/>
      <c r="NUH33"/>
      <c r="NUI33"/>
      <c r="NUJ33"/>
      <c r="NUK33"/>
      <c r="NUL33"/>
      <c r="NUM33"/>
      <c r="NUN33"/>
      <c r="NUO33"/>
      <c r="NUP33"/>
      <c r="NUQ33"/>
      <c r="NUR33"/>
      <c r="NUS33"/>
      <c r="NUT33"/>
      <c r="NUU33"/>
      <c r="NUV33"/>
      <c r="NUW33"/>
      <c r="NUX33"/>
      <c r="NUY33"/>
      <c r="NUZ33"/>
      <c r="NVA33"/>
      <c r="NVB33"/>
      <c r="NVC33"/>
      <c r="NVD33"/>
      <c r="NVE33"/>
      <c r="NVF33"/>
      <c r="NVG33"/>
      <c r="NVH33"/>
      <c r="NVI33"/>
      <c r="NVJ33"/>
      <c r="NVK33"/>
      <c r="NVL33"/>
      <c r="NVM33"/>
      <c r="NVN33"/>
      <c r="NVO33"/>
      <c r="NVP33"/>
      <c r="NVQ33"/>
      <c r="NVR33"/>
      <c r="NVS33"/>
      <c r="NVT33"/>
      <c r="NVU33"/>
      <c r="NVV33"/>
      <c r="NVW33"/>
      <c r="NVX33"/>
      <c r="NVY33"/>
      <c r="NVZ33"/>
      <c r="NWA33"/>
      <c r="NWB33"/>
      <c r="NWC33"/>
      <c r="NWD33"/>
      <c r="NWE33"/>
      <c r="NWF33"/>
      <c r="NWG33"/>
      <c r="NWH33"/>
      <c r="NWI33"/>
      <c r="NWJ33"/>
      <c r="NWK33"/>
      <c r="NWL33"/>
      <c r="NWM33"/>
      <c r="NWN33"/>
      <c r="NWO33"/>
      <c r="NWP33"/>
      <c r="NWQ33"/>
      <c r="NWR33"/>
      <c r="NWS33"/>
      <c r="NWT33"/>
      <c r="NWU33"/>
      <c r="NWV33"/>
      <c r="NWW33"/>
      <c r="NWX33"/>
      <c r="NWY33"/>
      <c r="NWZ33"/>
      <c r="NXA33"/>
      <c r="NXB33"/>
      <c r="NXC33"/>
      <c r="NXD33"/>
      <c r="NXE33"/>
      <c r="NXF33"/>
      <c r="NXG33"/>
      <c r="NXH33"/>
      <c r="NXI33"/>
      <c r="NXJ33"/>
      <c r="NXK33"/>
      <c r="NXL33"/>
      <c r="NXM33"/>
      <c r="NXN33"/>
      <c r="NXO33"/>
      <c r="NXP33"/>
      <c r="NXQ33"/>
      <c r="NXR33"/>
      <c r="NXS33"/>
      <c r="NXT33"/>
      <c r="NXU33"/>
      <c r="NXV33"/>
      <c r="NXW33"/>
      <c r="NXX33"/>
      <c r="NXY33"/>
      <c r="NXZ33"/>
      <c r="NYA33"/>
      <c r="NYB33"/>
      <c r="NYC33"/>
      <c r="NYD33"/>
      <c r="NYE33"/>
      <c r="NYF33"/>
      <c r="NYG33"/>
      <c r="NYH33"/>
      <c r="NYI33"/>
      <c r="NYJ33"/>
      <c r="NYK33"/>
      <c r="NYL33"/>
      <c r="NYM33"/>
      <c r="NYN33"/>
      <c r="NYO33"/>
      <c r="NYP33"/>
      <c r="NYQ33"/>
      <c r="NYR33"/>
      <c r="NYS33"/>
      <c r="NYT33"/>
      <c r="NYU33"/>
      <c r="NYV33"/>
      <c r="NYW33"/>
      <c r="NYX33"/>
      <c r="NYY33"/>
      <c r="NYZ33"/>
      <c r="NZA33"/>
      <c r="NZB33"/>
      <c r="NZC33"/>
      <c r="NZD33"/>
      <c r="NZE33"/>
      <c r="NZF33"/>
      <c r="NZG33"/>
      <c r="NZH33"/>
      <c r="NZI33"/>
      <c r="NZJ33"/>
      <c r="NZK33"/>
      <c r="NZL33"/>
      <c r="NZM33"/>
      <c r="NZN33"/>
      <c r="NZO33"/>
      <c r="NZP33"/>
      <c r="NZQ33"/>
      <c r="NZR33"/>
      <c r="NZS33"/>
      <c r="NZT33"/>
      <c r="NZU33"/>
      <c r="NZV33"/>
      <c r="NZW33"/>
      <c r="NZX33"/>
      <c r="NZY33"/>
      <c r="NZZ33"/>
      <c r="OAA33"/>
      <c r="OAB33"/>
      <c r="OAC33"/>
      <c r="OAD33"/>
      <c r="OAE33"/>
      <c r="OAF33"/>
      <c r="OAG33"/>
      <c r="OAH33"/>
      <c r="OAI33"/>
      <c r="OAJ33"/>
      <c r="OAK33"/>
      <c r="OAL33"/>
      <c r="OAM33"/>
      <c r="OAN33"/>
      <c r="OAO33"/>
      <c r="OAP33"/>
      <c r="OAQ33"/>
      <c r="OAR33"/>
      <c r="OAS33"/>
      <c r="OAT33"/>
      <c r="OAU33"/>
      <c r="OAV33"/>
      <c r="OAW33"/>
      <c r="OAX33"/>
      <c r="OAY33"/>
      <c r="OAZ33"/>
      <c r="OBA33"/>
      <c r="OBB33"/>
      <c r="OBC33"/>
      <c r="OBD33"/>
      <c r="OBE33"/>
      <c r="OBF33"/>
      <c r="OBG33"/>
      <c r="OBH33"/>
      <c r="OBI33"/>
      <c r="OBJ33"/>
      <c r="OBK33"/>
      <c r="OBL33"/>
      <c r="OBM33"/>
      <c r="OBN33"/>
      <c r="OBO33"/>
      <c r="OBP33"/>
      <c r="OBQ33"/>
      <c r="OBR33"/>
      <c r="OBS33"/>
      <c r="OBT33"/>
      <c r="OBU33"/>
      <c r="OBV33"/>
      <c r="OBW33"/>
      <c r="OBX33"/>
      <c r="OBY33"/>
      <c r="OBZ33"/>
      <c r="OCA33"/>
      <c r="OCB33"/>
      <c r="OCC33"/>
      <c r="OCD33"/>
      <c r="OCE33"/>
      <c r="OCF33"/>
      <c r="OCG33"/>
      <c r="OCH33"/>
      <c r="OCI33"/>
      <c r="OCJ33"/>
      <c r="OCK33"/>
      <c r="OCL33"/>
      <c r="OCM33"/>
      <c r="OCN33"/>
      <c r="OCO33"/>
      <c r="OCP33"/>
      <c r="OCQ33"/>
      <c r="OCR33"/>
      <c r="OCS33"/>
      <c r="OCT33"/>
      <c r="OCU33"/>
      <c r="OCV33"/>
      <c r="OCW33"/>
      <c r="OCX33"/>
      <c r="OCY33"/>
      <c r="OCZ33"/>
      <c r="ODA33"/>
      <c r="ODB33"/>
      <c r="ODC33"/>
      <c r="ODD33"/>
      <c r="ODE33"/>
      <c r="ODF33"/>
      <c r="ODG33"/>
      <c r="ODH33"/>
      <c r="ODI33"/>
      <c r="ODJ33"/>
      <c r="ODK33"/>
      <c r="ODL33"/>
      <c r="ODM33"/>
      <c r="ODN33"/>
      <c r="ODO33"/>
      <c r="ODP33"/>
      <c r="ODQ33"/>
      <c r="ODR33"/>
      <c r="ODS33"/>
      <c r="ODT33"/>
      <c r="ODU33"/>
      <c r="ODV33"/>
      <c r="ODW33"/>
      <c r="ODX33"/>
      <c r="ODY33"/>
      <c r="ODZ33"/>
      <c r="OEA33"/>
      <c r="OEB33"/>
      <c r="OEC33"/>
      <c r="OED33"/>
      <c r="OEE33"/>
      <c r="OEF33"/>
      <c r="OEG33"/>
      <c r="OEH33"/>
      <c r="OEI33"/>
      <c r="OEJ33"/>
      <c r="OEK33"/>
      <c r="OEL33"/>
      <c r="OEM33"/>
      <c r="OEN33"/>
      <c r="OEO33"/>
      <c r="OEP33"/>
      <c r="OEQ33"/>
      <c r="OER33"/>
      <c r="OES33"/>
      <c r="OET33"/>
      <c r="OEU33"/>
      <c r="OEV33"/>
      <c r="OEW33"/>
      <c r="OEX33"/>
      <c r="OEY33"/>
      <c r="OEZ33"/>
      <c r="OFA33"/>
      <c r="OFB33"/>
      <c r="OFC33"/>
      <c r="OFD33"/>
      <c r="OFE33"/>
      <c r="OFF33"/>
      <c r="OFG33"/>
      <c r="OFH33"/>
      <c r="OFI33"/>
      <c r="OFJ33"/>
      <c r="OFK33"/>
      <c r="OFL33"/>
      <c r="OFM33"/>
      <c r="OFN33"/>
      <c r="OFO33"/>
      <c r="OFP33"/>
      <c r="OFQ33"/>
      <c r="OFR33"/>
      <c r="OFS33"/>
      <c r="OFT33"/>
      <c r="OFU33"/>
      <c r="OFV33"/>
      <c r="OFW33"/>
      <c r="OFX33"/>
      <c r="OFY33"/>
      <c r="OFZ33"/>
      <c r="OGA33"/>
      <c r="OGB33"/>
      <c r="OGC33"/>
      <c r="OGD33"/>
      <c r="OGE33"/>
      <c r="OGF33"/>
      <c r="OGG33"/>
      <c r="OGH33"/>
      <c r="OGI33"/>
      <c r="OGJ33"/>
      <c r="OGK33"/>
      <c r="OGL33"/>
      <c r="OGM33"/>
      <c r="OGN33"/>
      <c r="OGO33"/>
      <c r="OGP33"/>
      <c r="OGQ33"/>
      <c r="OGR33"/>
      <c r="OGS33"/>
      <c r="OGT33"/>
      <c r="OGU33"/>
      <c r="OGV33"/>
      <c r="OGW33"/>
      <c r="OGX33"/>
      <c r="OGY33"/>
      <c r="OGZ33"/>
      <c r="OHA33"/>
      <c r="OHB33"/>
      <c r="OHC33"/>
      <c r="OHD33"/>
      <c r="OHE33"/>
      <c r="OHF33"/>
      <c r="OHG33"/>
      <c r="OHH33"/>
      <c r="OHI33"/>
      <c r="OHJ33"/>
      <c r="OHK33"/>
      <c r="OHL33"/>
      <c r="OHM33"/>
      <c r="OHN33"/>
      <c r="OHO33"/>
      <c r="OHP33"/>
      <c r="OHQ33"/>
      <c r="OHR33"/>
      <c r="OHS33"/>
      <c r="OHT33"/>
      <c r="OHU33"/>
      <c r="OHV33"/>
      <c r="OHW33"/>
      <c r="OHX33"/>
      <c r="OHY33"/>
      <c r="OHZ33"/>
      <c r="OIA33"/>
      <c r="OIB33"/>
      <c r="OIC33"/>
      <c r="OID33"/>
      <c r="OIE33"/>
      <c r="OIF33"/>
      <c r="OIG33"/>
      <c r="OIH33"/>
      <c r="OII33"/>
      <c r="OIJ33"/>
      <c r="OIK33"/>
      <c r="OIL33"/>
      <c r="OIM33"/>
      <c r="OIN33"/>
      <c r="OIO33"/>
      <c r="OIP33"/>
      <c r="OIQ33"/>
      <c r="OIR33"/>
      <c r="OIS33"/>
      <c r="OIT33"/>
      <c r="OIU33"/>
      <c r="OIV33"/>
      <c r="OIW33"/>
      <c r="OIX33"/>
      <c r="OIY33"/>
      <c r="OIZ33"/>
      <c r="OJA33"/>
      <c r="OJB33"/>
      <c r="OJC33"/>
      <c r="OJD33"/>
      <c r="OJE33"/>
      <c r="OJF33"/>
      <c r="OJG33"/>
      <c r="OJH33"/>
      <c r="OJI33"/>
      <c r="OJJ33"/>
      <c r="OJK33"/>
      <c r="OJL33"/>
      <c r="OJM33"/>
      <c r="OJN33"/>
      <c r="OJO33"/>
      <c r="OJP33"/>
      <c r="OJQ33"/>
      <c r="OJR33"/>
      <c r="OJS33"/>
      <c r="OJT33"/>
      <c r="OJU33"/>
      <c r="OJV33"/>
      <c r="OJW33"/>
      <c r="OJX33"/>
      <c r="OJY33"/>
      <c r="OJZ33"/>
      <c r="OKA33"/>
      <c r="OKB33"/>
      <c r="OKC33"/>
      <c r="OKD33"/>
      <c r="OKE33"/>
      <c r="OKF33"/>
      <c r="OKG33"/>
      <c r="OKH33"/>
      <c r="OKI33"/>
      <c r="OKJ33"/>
      <c r="OKK33"/>
      <c r="OKL33"/>
      <c r="OKM33"/>
      <c r="OKN33"/>
      <c r="OKO33"/>
      <c r="OKP33"/>
      <c r="OKQ33"/>
      <c r="OKR33"/>
      <c r="OKS33"/>
      <c r="OKT33"/>
      <c r="OKU33"/>
      <c r="OKV33"/>
      <c r="OKW33"/>
      <c r="OKX33"/>
      <c r="OKY33"/>
      <c r="OKZ33"/>
      <c r="OLA33"/>
      <c r="OLB33"/>
      <c r="OLC33"/>
      <c r="OLD33"/>
      <c r="OLE33"/>
      <c r="OLF33"/>
      <c r="OLG33"/>
      <c r="OLH33"/>
      <c r="OLI33"/>
      <c r="OLJ33"/>
      <c r="OLK33"/>
      <c r="OLL33"/>
      <c r="OLM33"/>
      <c r="OLN33"/>
      <c r="OLO33"/>
      <c r="OLP33"/>
      <c r="OLQ33"/>
      <c r="OLR33"/>
      <c r="OLS33"/>
      <c r="OLT33"/>
      <c r="OLU33"/>
      <c r="OLV33"/>
      <c r="OLW33"/>
      <c r="OLX33"/>
      <c r="OLY33"/>
      <c r="OLZ33"/>
      <c r="OMA33"/>
      <c r="OMB33"/>
      <c r="OMC33"/>
      <c r="OMD33"/>
      <c r="OME33"/>
      <c r="OMF33"/>
      <c r="OMG33"/>
      <c r="OMH33"/>
      <c r="OMI33"/>
      <c r="OMJ33"/>
      <c r="OMK33"/>
      <c r="OML33"/>
      <c r="OMM33"/>
      <c r="OMN33"/>
      <c r="OMO33"/>
      <c r="OMP33"/>
      <c r="OMQ33"/>
      <c r="OMR33"/>
      <c r="OMS33"/>
      <c r="OMT33"/>
      <c r="OMU33"/>
      <c r="OMV33"/>
      <c r="OMW33"/>
      <c r="OMX33"/>
      <c r="OMY33"/>
      <c r="OMZ33"/>
      <c r="ONA33"/>
      <c r="ONB33"/>
      <c r="ONC33"/>
      <c r="OND33"/>
      <c r="ONE33"/>
      <c r="ONF33"/>
      <c r="ONG33"/>
      <c r="ONH33"/>
      <c r="ONI33"/>
      <c r="ONJ33"/>
      <c r="ONK33"/>
      <c r="ONL33"/>
      <c r="ONM33"/>
      <c r="ONN33"/>
      <c r="ONO33"/>
      <c r="ONP33"/>
      <c r="ONQ33"/>
      <c r="ONR33"/>
      <c r="ONS33"/>
      <c r="ONT33"/>
      <c r="ONU33"/>
      <c r="ONV33"/>
      <c r="ONW33"/>
      <c r="ONX33"/>
      <c r="ONY33"/>
      <c r="ONZ33"/>
      <c r="OOA33"/>
      <c r="OOB33"/>
      <c r="OOC33"/>
      <c r="OOD33"/>
      <c r="OOE33"/>
      <c r="OOF33"/>
      <c r="OOG33"/>
      <c r="OOH33"/>
      <c r="OOI33"/>
      <c r="OOJ33"/>
      <c r="OOK33"/>
      <c r="OOL33"/>
      <c r="OOM33"/>
      <c r="OON33"/>
      <c r="OOO33"/>
      <c r="OOP33"/>
      <c r="OOQ33"/>
      <c r="OOR33"/>
      <c r="OOS33"/>
      <c r="OOT33"/>
      <c r="OOU33"/>
      <c r="OOV33"/>
      <c r="OOW33"/>
      <c r="OOX33"/>
      <c r="OOY33"/>
      <c r="OOZ33"/>
      <c r="OPA33"/>
      <c r="OPB33"/>
      <c r="OPC33"/>
      <c r="OPD33"/>
      <c r="OPE33"/>
      <c r="OPF33"/>
      <c r="OPG33"/>
      <c r="OPH33"/>
      <c r="OPI33"/>
      <c r="OPJ33"/>
      <c r="OPK33"/>
      <c r="OPL33"/>
      <c r="OPM33"/>
      <c r="OPN33"/>
      <c r="OPO33"/>
      <c r="OPP33"/>
      <c r="OPQ33"/>
      <c r="OPR33"/>
      <c r="OPS33"/>
      <c r="OPT33"/>
      <c r="OPU33"/>
      <c r="OPV33"/>
      <c r="OPW33"/>
      <c r="OPX33"/>
      <c r="OPY33"/>
      <c r="OPZ33"/>
      <c r="OQA33"/>
      <c r="OQB33"/>
      <c r="OQC33"/>
      <c r="OQD33"/>
      <c r="OQE33"/>
      <c r="OQF33"/>
      <c r="OQG33"/>
      <c r="OQH33"/>
      <c r="OQI33"/>
      <c r="OQJ33"/>
      <c r="OQK33"/>
      <c r="OQL33"/>
      <c r="OQM33"/>
      <c r="OQN33"/>
      <c r="OQO33"/>
      <c r="OQP33"/>
      <c r="OQQ33"/>
      <c r="OQR33"/>
      <c r="OQS33"/>
      <c r="OQT33"/>
      <c r="OQU33"/>
      <c r="OQV33"/>
      <c r="OQW33"/>
      <c r="OQX33"/>
      <c r="OQY33"/>
      <c r="OQZ33"/>
      <c r="ORA33"/>
      <c r="ORB33"/>
      <c r="ORC33"/>
      <c r="ORD33"/>
      <c r="ORE33"/>
      <c r="ORF33"/>
      <c r="ORG33"/>
      <c r="ORH33"/>
      <c r="ORI33"/>
      <c r="ORJ33"/>
      <c r="ORK33"/>
      <c r="ORL33"/>
      <c r="ORM33"/>
      <c r="ORN33"/>
      <c r="ORO33"/>
      <c r="ORP33"/>
      <c r="ORQ33"/>
      <c r="ORR33"/>
      <c r="ORS33"/>
      <c r="ORT33"/>
      <c r="ORU33"/>
      <c r="ORV33"/>
      <c r="ORW33"/>
      <c r="ORX33"/>
      <c r="ORY33"/>
      <c r="ORZ33"/>
      <c r="OSA33"/>
      <c r="OSB33"/>
      <c r="OSC33"/>
      <c r="OSD33"/>
      <c r="OSE33"/>
      <c r="OSF33"/>
      <c r="OSG33"/>
      <c r="OSH33"/>
      <c r="OSI33"/>
      <c r="OSJ33"/>
      <c r="OSK33"/>
      <c r="OSL33"/>
      <c r="OSM33"/>
      <c r="OSN33"/>
      <c r="OSO33"/>
      <c r="OSP33"/>
      <c r="OSQ33"/>
      <c r="OSR33"/>
      <c r="OSS33"/>
      <c r="OST33"/>
      <c r="OSU33"/>
      <c r="OSV33"/>
      <c r="OSW33"/>
      <c r="OSX33"/>
      <c r="OSY33"/>
      <c r="OSZ33"/>
      <c r="OTA33"/>
      <c r="OTB33"/>
      <c r="OTC33"/>
      <c r="OTD33"/>
      <c r="OTE33"/>
      <c r="OTF33"/>
      <c r="OTG33"/>
      <c r="OTH33"/>
      <c r="OTI33"/>
      <c r="OTJ33"/>
      <c r="OTK33"/>
      <c r="OTL33"/>
      <c r="OTM33"/>
      <c r="OTN33"/>
      <c r="OTO33"/>
      <c r="OTP33"/>
      <c r="OTQ33"/>
      <c r="OTR33"/>
      <c r="OTS33"/>
      <c r="OTT33"/>
      <c r="OTU33"/>
      <c r="OTV33"/>
      <c r="OTW33"/>
      <c r="OTX33"/>
      <c r="OTY33"/>
      <c r="OTZ33"/>
      <c r="OUA33"/>
      <c r="OUB33"/>
      <c r="OUC33"/>
      <c r="OUD33"/>
      <c r="OUE33"/>
      <c r="OUF33"/>
      <c r="OUG33"/>
      <c r="OUH33"/>
      <c r="OUI33"/>
      <c r="OUJ33"/>
      <c r="OUK33"/>
      <c r="OUL33"/>
      <c r="OUM33"/>
      <c r="OUN33"/>
      <c r="OUO33"/>
      <c r="OUP33"/>
      <c r="OUQ33"/>
      <c r="OUR33"/>
      <c r="OUS33"/>
      <c r="OUT33"/>
      <c r="OUU33"/>
      <c r="OUV33"/>
      <c r="OUW33"/>
      <c r="OUX33"/>
      <c r="OUY33"/>
      <c r="OUZ33"/>
      <c r="OVA33"/>
      <c r="OVB33"/>
      <c r="OVC33"/>
      <c r="OVD33"/>
      <c r="OVE33"/>
      <c r="OVF33"/>
      <c r="OVG33"/>
      <c r="OVH33"/>
      <c r="OVI33"/>
      <c r="OVJ33"/>
      <c r="OVK33"/>
      <c r="OVL33"/>
      <c r="OVM33"/>
      <c r="OVN33"/>
      <c r="OVO33"/>
      <c r="OVP33"/>
      <c r="OVQ33"/>
      <c r="OVR33"/>
      <c r="OVS33"/>
      <c r="OVT33"/>
      <c r="OVU33"/>
      <c r="OVV33"/>
      <c r="OVW33"/>
      <c r="OVX33"/>
      <c r="OVY33"/>
      <c r="OVZ33"/>
      <c r="OWA33"/>
      <c r="OWB33"/>
      <c r="OWC33"/>
      <c r="OWD33"/>
      <c r="OWE33"/>
      <c r="OWF33"/>
      <c r="OWG33"/>
      <c r="OWH33"/>
      <c r="OWI33"/>
      <c r="OWJ33"/>
      <c r="OWK33"/>
      <c r="OWL33"/>
      <c r="OWM33"/>
      <c r="OWN33"/>
      <c r="OWO33"/>
      <c r="OWP33"/>
      <c r="OWQ33"/>
      <c r="OWR33"/>
      <c r="OWS33"/>
      <c r="OWT33"/>
      <c r="OWU33"/>
      <c r="OWV33"/>
      <c r="OWW33"/>
      <c r="OWX33"/>
      <c r="OWY33"/>
      <c r="OWZ33"/>
      <c r="OXA33"/>
      <c r="OXB33"/>
      <c r="OXC33"/>
      <c r="OXD33"/>
      <c r="OXE33"/>
      <c r="OXF33"/>
      <c r="OXG33"/>
      <c r="OXH33"/>
      <c r="OXI33"/>
      <c r="OXJ33"/>
      <c r="OXK33"/>
      <c r="OXL33"/>
      <c r="OXM33"/>
      <c r="OXN33"/>
      <c r="OXO33"/>
      <c r="OXP33"/>
      <c r="OXQ33"/>
      <c r="OXR33"/>
      <c r="OXS33"/>
      <c r="OXT33"/>
      <c r="OXU33"/>
      <c r="OXV33"/>
      <c r="OXW33"/>
      <c r="OXX33"/>
      <c r="OXY33"/>
      <c r="OXZ33"/>
      <c r="OYA33"/>
      <c r="OYB33"/>
      <c r="OYC33"/>
      <c r="OYD33"/>
      <c r="OYE33"/>
      <c r="OYF33"/>
      <c r="OYG33"/>
      <c r="OYH33"/>
      <c r="OYI33"/>
      <c r="OYJ33"/>
      <c r="OYK33"/>
      <c r="OYL33"/>
      <c r="OYM33"/>
      <c r="OYN33"/>
      <c r="OYO33"/>
      <c r="OYP33"/>
      <c r="OYQ33"/>
      <c r="OYR33"/>
      <c r="OYS33"/>
      <c r="OYT33"/>
      <c r="OYU33"/>
      <c r="OYV33"/>
      <c r="OYW33"/>
      <c r="OYX33"/>
      <c r="OYY33"/>
      <c r="OYZ33"/>
      <c r="OZA33"/>
      <c r="OZB33"/>
      <c r="OZC33"/>
      <c r="OZD33"/>
      <c r="OZE33"/>
      <c r="OZF33"/>
      <c r="OZG33"/>
      <c r="OZH33"/>
      <c r="OZI33"/>
      <c r="OZJ33"/>
      <c r="OZK33"/>
      <c r="OZL33"/>
      <c r="OZM33"/>
      <c r="OZN33"/>
      <c r="OZO33"/>
      <c r="OZP33"/>
      <c r="OZQ33"/>
      <c r="OZR33"/>
      <c r="OZS33"/>
      <c r="OZT33"/>
      <c r="OZU33"/>
      <c r="OZV33"/>
      <c r="OZW33"/>
      <c r="OZX33"/>
      <c r="OZY33"/>
      <c r="OZZ33"/>
      <c r="PAA33"/>
      <c r="PAB33"/>
      <c r="PAC33"/>
      <c r="PAD33"/>
      <c r="PAE33"/>
      <c r="PAF33"/>
      <c r="PAG33"/>
      <c r="PAH33"/>
      <c r="PAI33"/>
      <c r="PAJ33"/>
      <c r="PAK33"/>
      <c r="PAL33"/>
      <c r="PAM33"/>
      <c r="PAN33"/>
      <c r="PAO33"/>
      <c r="PAP33"/>
      <c r="PAQ33"/>
      <c r="PAR33"/>
      <c r="PAS33"/>
      <c r="PAT33"/>
      <c r="PAU33"/>
      <c r="PAV33"/>
      <c r="PAW33"/>
      <c r="PAX33"/>
      <c r="PAY33"/>
      <c r="PAZ33"/>
      <c r="PBA33"/>
      <c r="PBB33"/>
      <c r="PBC33"/>
      <c r="PBD33"/>
      <c r="PBE33"/>
      <c r="PBF33"/>
      <c r="PBG33"/>
      <c r="PBH33"/>
      <c r="PBI33"/>
      <c r="PBJ33"/>
      <c r="PBK33"/>
      <c r="PBL33"/>
      <c r="PBM33"/>
      <c r="PBN33"/>
      <c r="PBO33"/>
      <c r="PBP33"/>
      <c r="PBQ33"/>
      <c r="PBR33"/>
      <c r="PBS33"/>
      <c r="PBT33"/>
      <c r="PBU33"/>
      <c r="PBV33"/>
      <c r="PBW33"/>
      <c r="PBX33"/>
      <c r="PBY33"/>
      <c r="PBZ33"/>
      <c r="PCA33"/>
      <c r="PCB33"/>
      <c r="PCC33"/>
      <c r="PCD33"/>
      <c r="PCE33"/>
      <c r="PCF33"/>
      <c r="PCG33"/>
      <c r="PCH33"/>
      <c r="PCI33"/>
      <c r="PCJ33"/>
      <c r="PCK33"/>
      <c r="PCL33"/>
      <c r="PCM33"/>
      <c r="PCN33"/>
      <c r="PCO33"/>
      <c r="PCP33"/>
      <c r="PCQ33"/>
      <c r="PCR33"/>
      <c r="PCS33"/>
      <c r="PCT33"/>
      <c r="PCU33"/>
      <c r="PCV33"/>
      <c r="PCW33"/>
      <c r="PCX33"/>
      <c r="PCY33"/>
      <c r="PCZ33"/>
      <c r="PDA33"/>
      <c r="PDB33"/>
      <c r="PDC33"/>
      <c r="PDD33"/>
      <c r="PDE33"/>
      <c r="PDF33"/>
      <c r="PDG33"/>
      <c r="PDH33"/>
      <c r="PDI33"/>
      <c r="PDJ33"/>
      <c r="PDK33"/>
      <c r="PDL33"/>
      <c r="PDM33"/>
      <c r="PDN33"/>
      <c r="PDO33"/>
      <c r="PDP33"/>
      <c r="PDQ33"/>
      <c r="PDR33"/>
      <c r="PDS33"/>
      <c r="PDT33"/>
      <c r="PDU33"/>
      <c r="PDV33"/>
      <c r="PDW33"/>
      <c r="PDX33"/>
      <c r="PDY33"/>
      <c r="PDZ33"/>
      <c r="PEA33"/>
      <c r="PEB33"/>
      <c r="PEC33"/>
      <c r="PED33"/>
      <c r="PEE33"/>
      <c r="PEF33"/>
      <c r="PEG33"/>
      <c r="PEH33"/>
      <c r="PEI33"/>
      <c r="PEJ33"/>
      <c r="PEK33"/>
      <c r="PEL33"/>
      <c r="PEM33"/>
      <c r="PEN33"/>
      <c r="PEO33"/>
      <c r="PEP33"/>
      <c r="PEQ33"/>
      <c r="PER33"/>
      <c r="PES33"/>
      <c r="PET33"/>
      <c r="PEU33"/>
      <c r="PEV33"/>
      <c r="PEW33"/>
      <c r="PEX33"/>
      <c r="PEY33"/>
      <c r="PEZ33"/>
      <c r="PFA33"/>
      <c r="PFB33"/>
      <c r="PFC33"/>
      <c r="PFD33"/>
      <c r="PFE33"/>
      <c r="PFF33"/>
      <c r="PFG33"/>
      <c r="PFH33"/>
      <c r="PFI33"/>
      <c r="PFJ33"/>
      <c r="PFK33"/>
      <c r="PFL33"/>
      <c r="PFM33"/>
      <c r="PFN33"/>
      <c r="PFO33"/>
      <c r="PFP33"/>
      <c r="PFQ33"/>
      <c r="PFR33"/>
      <c r="PFS33"/>
      <c r="PFT33"/>
      <c r="PFU33"/>
      <c r="PFV33"/>
      <c r="PFW33"/>
      <c r="PFX33"/>
      <c r="PFY33"/>
      <c r="PFZ33"/>
      <c r="PGA33"/>
      <c r="PGB33"/>
      <c r="PGC33"/>
      <c r="PGD33"/>
      <c r="PGE33"/>
      <c r="PGF33"/>
      <c r="PGG33"/>
      <c r="PGH33"/>
      <c r="PGI33"/>
      <c r="PGJ33"/>
      <c r="PGK33"/>
      <c r="PGL33"/>
      <c r="PGM33"/>
      <c r="PGN33"/>
      <c r="PGO33"/>
      <c r="PGP33"/>
      <c r="PGQ33"/>
      <c r="PGR33"/>
      <c r="PGS33"/>
      <c r="PGT33"/>
      <c r="PGU33"/>
      <c r="PGV33"/>
      <c r="PGW33"/>
      <c r="PGX33"/>
      <c r="PGY33"/>
      <c r="PGZ33"/>
      <c r="PHA33"/>
      <c r="PHB33"/>
      <c r="PHC33"/>
      <c r="PHD33"/>
      <c r="PHE33"/>
      <c r="PHF33"/>
      <c r="PHG33"/>
      <c r="PHH33"/>
      <c r="PHI33"/>
      <c r="PHJ33"/>
      <c r="PHK33"/>
      <c r="PHL33"/>
      <c r="PHM33"/>
      <c r="PHN33"/>
      <c r="PHO33"/>
      <c r="PHP33"/>
      <c r="PHQ33"/>
      <c r="PHR33"/>
      <c r="PHS33"/>
      <c r="PHT33"/>
      <c r="PHU33"/>
      <c r="PHV33"/>
      <c r="PHW33"/>
      <c r="PHX33"/>
      <c r="PHY33"/>
      <c r="PHZ33"/>
      <c r="PIA33"/>
      <c r="PIB33"/>
      <c r="PIC33"/>
      <c r="PID33"/>
      <c r="PIE33"/>
      <c r="PIF33"/>
      <c r="PIG33"/>
      <c r="PIH33"/>
      <c r="PII33"/>
      <c r="PIJ33"/>
      <c r="PIK33"/>
      <c r="PIL33"/>
      <c r="PIM33"/>
      <c r="PIN33"/>
      <c r="PIO33"/>
      <c r="PIP33"/>
      <c r="PIQ33"/>
      <c r="PIR33"/>
      <c r="PIS33"/>
      <c r="PIT33"/>
      <c r="PIU33"/>
      <c r="PIV33"/>
      <c r="PIW33"/>
      <c r="PIX33"/>
      <c r="PIY33"/>
      <c r="PIZ33"/>
      <c r="PJA33"/>
      <c r="PJB33"/>
      <c r="PJC33"/>
      <c r="PJD33"/>
      <c r="PJE33"/>
      <c r="PJF33"/>
      <c r="PJG33"/>
      <c r="PJH33"/>
      <c r="PJI33"/>
      <c r="PJJ33"/>
      <c r="PJK33"/>
      <c r="PJL33"/>
      <c r="PJM33"/>
      <c r="PJN33"/>
      <c r="PJO33"/>
      <c r="PJP33"/>
      <c r="PJQ33"/>
      <c r="PJR33"/>
      <c r="PJS33"/>
      <c r="PJT33"/>
      <c r="PJU33"/>
      <c r="PJV33"/>
      <c r="PJW33"/>
      <c r="PJX33"/>
      <c r="PJY33"/>
      <c r="PJZ33"/>
      <c r="PKA33"/>
      <c r="PKB33"/>
      <c r="PKC33"/>
      <c r="PKD33"/>
      <c r="PKE33"/>
      <c r="PKF33"/>
      <c r="PKG33"/>
      <c r="PKH33"/>
      <c r="PKI33"/>
      <c r="PKJ33"/>
      <c r="PKK33"/>
      <c r="PKL33"/>
      <c r="PKM33"/>
      <c r="PKN33"/>
      <c r="PKO33"/>
      <c r="PKP33"/>
      <c r="PKQ33"/>
      <c r="PKR33"/>
      <c r="PKS33"/>
      <c r="PKT33"/>
      <c r="PKU33"/>
      <c r="PKV33"/>
      <c r="PKW33"/>
      <c r="PKX33"/>
      <c r="PKY33"/>
      <c r="PKZ33"/>
      <c r="PLA33"/>
      <c r="PLB33"/>
      <c r="PLC33"/>
      <c r="PLD33"/>
      <c r="PLE33"/>
      <c r="PLF33"/>
      <c r="PLG33"/>
      <c r="PLH33"/>
      <c r="PLI33"/>
      <c r="PLJ33"/>
      <c r="PLK33"/>
      <c r="PLL33"/>
      <c r="PLM33"/>
      <c r="PLN33"/>
      <c r="PLO33"/>
      <c r="PLP33"/>
      <c r="PLQ33"/>
      <c r="PLR33"/>
      <c r="PLS33"/>
      <c r="PLT33"/>
      <c r="PLU33"/>
      <c r="PLV33"/>
      <c r="PLW33"/>
      <c r="PLX33"/>
      <c r="PLY33"/>
      <c r="PLZ33"/>
      <c r="PMA33"/>
      <c r="PMB33"/>
      <c r="PMC33"/>
      <c r="PMD33"/>
      <c r="PME33"/>
      <c r="PMF33"/>
      <c r="PMG33"/>
      <c r="PMH33"/>
      <c r="PMI33"/>
      <c r="PMJ33"/>
      <c r="PMK33"/>
      <c r="PML33"/>
      <c r="PMM33"/>
      <c r="PMN33"/>
      <c r="PMO33"/>
      <c r="PMP33"/>
      <c r="PMQ33"/>
      <c r="PMR33"/>
      <c r="PMS33"/>
      <c r="PMT33"/>
      <c r="PMU33"/>
      <c r="PMV33"/>
      <c r="PMW33"/>
      <c r="PMX33"/>
      <c r="PMY33"/>
      <c r="PMZ33"/>
      <c r="PNA33"/>
      <c r="PNB33"/>
      <c r="PNC33"/>
      <c r="PND33"/>
      <c r="PNE33"/>
      <c r="PNF33"/>
      <c r="PNG33"/>
      <c r="PNH33"/>
      <c r="PNI33"/>
      <c r="PNJ33"/>
      <c r="PNK33"/>
      <c r="PNL33"/>
      <c r="PNM33"/>
      <c r="PNN33"/>
      <c r="PNO33"/>
      <c r="PNP33"/>
      <c r="PNQ33"/>
      <c r="PNR33"/>
      <c r="PNS33"/>
      <c r="PNT33"/>
      <c r="PNU33"/>
      <c r="PNV33"/>
      <c r="PNW33"/>
      <c r="PNX33"/>
      <c r="PNY33"/>
      <c r="PNZ33"/>
      <c r="POA33"/>
      <c r="POB33"/>
      <c r="POC33"/>
      <c r="POD33"/>
      <c r="POE33"/>
      <c r="POF33"/>
      <c r="POG33"/>
      <c r="POH33"/>
      <c r="POI33"/>
      <c r="POJ33"/>
      <c r="POK33"/>
      <c r="POL33"/>
      <c r="POM33"/>
      <c r="PON33"/>
      <c r="POO33"/>
      <c r="POP33"/>
      <c r="POQ33"/>
      <c r="POR33"/>
      <c r="POS33"/>
      <c r="POT33"/>
      <c r="POU33"/>
      <c r="POV33"/>
      <c r="POW33"/>
      <c r="POX33"/>
      <c r="POY33"/>
      <c r="POZ33"/>
      <c r="PPA33"/>
      <c r="PPB33"/>
      <c r="PPC33"/>
      <c r="PPD33"/>
      <c r="PPE33"/>
      <c r="PPF33"/>
      <c r="PPG33"/>
      <c r="PPH33"/>
      <c r="PPI33"/>
      <c r="PPJ33"/>
      <c r="PPK33"/>
      <c r="PPL33"/>
      <c r="PPM33"/>
      <c r="PPN33"/>
      <c r="PPO33"/>
      <c r="PPP33"/>
      <c r="PPQ33"/>
      <c r="PPR33"/>
      <c r="PPS33"/>
      <c r="PPT33"/>
      <c r="PPU33"/>
      <c r="PPV33"/>
      <c r="PPW33"/>
      <c r="PPX33"/>
      <c r="PPY33"/>
      <c r="PPZ33"/>
      <c r="PQA33"/>
      <c r="PQB33"/>
      <c r="PQC33"/>
      <c r="PQD33"/>
      <c r="PQE33"/>
      <c r="PQF33"/>
      <c r="PQG33"/>
      <c r="PQH33"/>
      <c r="PQI33"/>
      <c r="PQJ33"/>
      <c r="PQK33"/>
      <c r="PQL33"/>
      <c r="PQM33"/>
      <c r="PQN33"/>
      <c r="PQO33"/>
      <c r="PQP33"/>
      <c r="PQQ33"/>
      <c r="PQR33"/>
      <c r="PQS33"/>
      <c r="PQT33"/>
      <c r="PQU33"/>
      <c r="PQV33"/>
      <c r="PQW33"/>
      <c r="PQX33"/>
      <c r="PQY33"/>
      <c r="PQZ33"/>
      <c r="PRA33"/>
      <c r="PRB33"/>
      <c r="PRC33"/>
      <c r="PRD33"/>
      <c r="PRE33"/>
      <c r="PRF33"/>
      <c r="PRG33"/>
      <c r="PRH33"/>
      <c r="PRI33"/>
      <c r="PRJ33"/>
      <c r="PRK33"/>
      <c r="PRL33"/>
      <c r="PRM33"/>
      <c r="PRN33"/>
      <c r="PRO33"/>
      <c r="PRP33"/>
      <c r="PRQ33"/>
      <c r="PRR33"/>
      <c r="PRS33"/>
      <c r="PRT33"/>
      <c r="PRU33"/>
      <c r="PRV33"/>
      <c r="PRW33"/>
      <c r="PRX33"/>
      <c r="PRY33"/>
      <c r="PRZ33"/>
      <c r="PSA33"/>
      <c r="PSB33"/>
      <c r="PSC33"/>
      <c r="PSD33"/>
      <c r="PSE33"/>
      <c r="PSF33"/>
      <c r="PSG33"/>
      <c r="PSH33"/>
      <c r="PSI33"/>
      <c r="PSJ33"/>
      <c r="PSK33"/>
      <c r="PSL33"/>
      <c r="PSM33"/>
      <c r="PSN33"/>
      <c r="PSO33"/>
      <c r="PSP33"/>
      <c r="PSQ33"/>
      <c r="PSR33"/>
      <c r="PSS33"/>
      <c r="PST33"/>
      <c r="PSU33"/>
      <c r="PSV33"/>
      <c r="PSW33"/>
      <c r="PSX33"/>
      <c r="PSY33"/>
      <c r="PSZ33"/>
      <c r="PTA33"/>
      <c r="PTB33"/>
      <c r="PTC33"/>
      <c r="PTD33"/>
      <c r="PTE33"/>
      <c r="PTF33"/>
      <c r="PTG33"/>
      <c r="PTH33"/>
      <c r="PTI33"/>
      <c r="PTJ33"/>
      <c r="PTK33"/>
      <c r="PTL33"/>
      <c r="PTM33"/>
      <c r="PTN33"/>
      <c r="PTO33"/>
      <c r="PTP33"/>
      <c r="PTQ33"/>
      <c r="PTR33"/>
      <c r="PTS33"/>
      <c r="PTT33"/>
      <c r="PTU33"/>
      <c r="PTV33"/>
      <c r="PTW33"/>
      <c r="PTX33"/>
      <c r="PTY33"/>
      <c r="PTZ33"/>
      <c r="PUA33"/>
      <c r="PUB33"/>
      <c r="PUC33"/>
      <c r="PUD33"/>
      <c r="PUE33"/>
      <c r="PUF33"/>
      <c r="PUG33"/>
      <c r="PUH33"/>
      <c r="PUI33"/>
      <c r="PUJ33"/>
      <c r="PUK33"/>
      <c r="PUL33"/>
      <c r="PUM33"/>
      <c r="PUN33"/>
      <c r="PUO33"/>
      <c r="PUP33"/>
      <c r="PUQ33"/>
      <c r="PUR33"/>
      <c r="PUS33"/>
      <c r="PUT33"/>
      <c r="PUU33"/>
      <c r="PUV33"/>
      <c r="PUW33"/>
      <c r="PUX33"/>
      <c r="PUY33"/>
      <c r="PUZ33"/>
      <c r="PVA33"/>
      <c r="PVB33"/>
      <c r="PVC33"/>
      <c r="PVD33"/>
      <c r="PVE33"/>
      <c r="PVF33"/>
      <c r="PVG33"/>
      <c r="PVH33"/>
      <c r="PVI33"/>
      <c r="PVJ33"/>
      <c r="PVK33"/>
      <c r="PVL33"/>
      <c r="PVM33"/>
      <c r="PVN33"/>
      <c r="PVO33"/>
      <c r="PVP33"/>
      <c r="PVQ33"/>
      <c r="PVR33"/>
      <c r="PVS33"/>
      <c r="PVT33"/>
      <c r="PVU33"/>
      <c r="PVV33"/>
      <c r="PVW33"/>
      <c r="PVX33"/>
      <c r="PVY33"/>
      <c r="PVZ33"/>
      <c r="PWA33"/>
      <c r="PWB33"/>
      <c r="PWC33"/>
      <c r="PWD33"/>
      <c r="PWE33"/>
      <c r="PWF33"/>
      <c r="PWG33"/>
      <c r="PWH33"/>
      <c r="PWI33"/>
      <c r="PWJ33"/>
      <c r="PWK33"/>
      <c r="PWL33"/>
      <c r="PWM33"/>
      <c r="PWN33"/>
      <c r="PWO33"/>
      <c r="PWP33"/>
      <c r="PWQ33"/>
      <c r="PWR33"/>
      <c r="PWS33"/>
      <c r="PWT33"/>
      <c r="PWU33"/>
      <c r="PWV33"/>
      <c r="PWW33"/>
      <c r="PWX33"/>
      <c r="PWY33"/>
      <c r="PWZ33"/>
      <c r="PXA33"/>
      <c r="PXB33"/>
      <c r="PXC33"/>
      <c r="PXD33"/>
      <c r="PXE33"/>
      <c r="PXF33"/>
      <c r="PXG33"/>
      <c r="PXH33"/>
      <c r="PXI33"/>
      <c r="PXJ33"/>
      <c r="PXK33"/>
      <c r="PXL33"/>
      <c r="PXM33"/>
      <c r="PXN33"/>
      <c r="PXO33"/>
      <c r="PXP33"/>
      <c r="PXQ33"/>
      <c r="PXR33"/>
      <c r="PXS33"/>
      <c r="PXT33"/>
      <c r="PXU33"/>
      <c r="PXV33"/>
      <c r="PXW33"/>
      <c r="PXX33"/>
      <c r="PXY33"/>
      <c r="PXZ33"/>
      <c r="PYA33"/>
      <c r="PYB33"/>
      <c r="PYC33"/>
      <c r="PYD33"/>
      <c r="PYE33"/>
      <c r="PYF33"/>
      <c r="PYG33"/>
      <c r="PYH33"/>
      <c r="PYI33"/>
      <c r="PYJ33"/>
      <c r="PYK33"/>
      <c r="PYL33"/>
      <c r="PYM33"/>
      <c r="PYN33"/>
      <c r="PYO33"/>
      <c r="PYP33"/>
      <c r="PYQ33"/>
      <c r="PYR33"/>
      <c r="PYS33"/>
      <c r="PYT33"/>
      <c r="PYU33"/>
      <c r="PYV33"/>
      <c r="PYW33"/>
      <c r="PYX33"/>
      <c r="PYY33"/>
      <c r="PYZ33"/>
      <c r="PZA33"/>
      <c r="PZB33"/>
      <c r="PZC33"/>
      <c r="PZD33"/>
      <c r="PZE33"/>
      <c r="PZF33"/>
      <c r="PZG33"/>
      <c r="PZH33"/>
      <c r="PZI33"/>
      <c r="PZJ33"/>
      <c r="PZK33"/>
      <c r="PZL33"/>
      <c r="PZM33"/>
      <c r="PZN33"/>
      <c r="PZO33"/>
      <c r="PZP33"/>
      <c r="PZQ33"/>
      <c r="PZR33"/>
      <c r="PZS33"/>
      <c r="PZT33"/>
      <c r="PZU33"/>
      <c r="PZV33"/>
      <c r="PZW33"/>
      <c r="PZX33"/>
      <c r="PZY33"/>
      <c r="PZZ33"/>
      <c r="QAA33"/>
      <c r="QAB33"/>
      <c r="QAC33"/>
      <c r="QAD33"/>
      <c r="QAE33"/>
      <c r="QAF33"/>
      <c r="QAG33"/>
      <c r="QAH33"/>
      <c r="QAI33"/>
      <c r="QAJ33"/>
      <c r="QAK33"/>
      <c r="QAL33"/>
      <c r="QAM33"/>
      <c r="QAN33"/>
      <c r="QAO33"/>
      <c r="QAP33"/>
      <c r="QAQ33"/>
      <c r="QAR33"/>
      <c r="QAS33"/>
      <c r="QAT33"/>
      <c r="QAU33"/>
      <c r="QAV33"/>
      <c r="QAW33"/>
      <c r="QAX33"/>
      <c r="QAY33"/>
      <c r="QAZ33"/>
      <c r="QBA33"/>
      <c r="QBB33"/>
      <c r="QBC33"/>
      <c r="QBD33"/>
      <c r="QBE33"/>
      <c r="QBF33"/>
      <c r="QBG33"/>
      <c r="QBH33"/>
      <c r="QBI33"/>
      <c r="QBJ33"/>
      <c r="QBK33"/>
      <c r="QBL33"/>
      <c r="QBM33"/>
      <c r="QBN33"/>
      <c r="QBO33"/>
      <c r="QBP33"/>
      <c r="QBQ33"/>
      <c r="QBR33"/>
      <c r="QBS33"/>
      <c r="QBT33"/>
      <c r="QBU33"/>
      <c r="QBV33"/>
      <c r="QBW33"/>
      <c r="QBX33"/>
      <c r="QBY33"/>
      <c r="QBZ33"/>
      <c r="QCA33"/>
      <c r="QCB33"/>
      <c r="QCC33"/>
      <c r="QCD33"/>
      <c r="QCE33"/>
      <c r="QCF33"/>
      <c r="QCG33"/>
      <c r="QCH33"/>
      <c r="QCI33"/>
      <c r="QCJ33"/>
      <c r="QCK33"/>
      <c r="QCL33"/>
      <c r="QCM33"/>
      <c r="QCN33"/>
      <c r="QCO33"/>
      <c r="QCP33"/>
      <c r="QCQ33"/>
      <c r="QCR33"/>
      <c r="QCS33"/>
      <c r="QCT33"/>
      <c r="QCU33"/>
      <c r="QCV33"/>
      <c r="QCW33"/>
      <c r="QCX33"/>
      <c r="QCY33"/>
      <c r="QCZ33"/>
      <c r="QDA33"/>
      <c r="QDB33"/>
      <c r="QDC33"/>
      <c r="QDD33"/>
      <c r="QDE33"/>
      <c r="QDF33"/>
      <c r="QDG33"/>
      <c r="QDH33"/>
      <c r="QDI33"/>
      <c r="QDJ33"/>
      <c r="QDK33"/>
      <c r="QDL33"/>
      <c r="QDM33"/>
      <c r="QDN33"/>
      <c r="QDO33"/>
      <c r="QDP33"/>
      <c r="QDQ33"/>
      <c r="QDR33"/>
      <c r="QDS33"/>
      <c r="QDT33"/>
      <c r="QDU33"/>
      <c r="QDV33"/>
      <c r="QDW33"/>
      <c r="QDX33"/>
      <c r="QDY33"/>
      <c r="QDZ33"/>
      <c r="QEA33"/>
      <c r="QEB33"/>
      <c r="QEC33"/>
      <c r="QED33"/>
      <c r="QEE33"/>
      <c r="QEF33"/>
      <c r="QEG33"/>
      <c r="QEH33"/>
      <c r="QEI33"/>
      <c r="QEJ33"/>
      <c r="QEK33"/>
      <c r="QEL33"/>
      <c r="QEM33"/>
      <c r="QEN33"/>
      <c r="QEO33"/>
      <c r="QEP33"/>
      <c r="QEQ33"/>
      <c r="QER33"/>
      <c r="QES33"/>
      <c r="QET33"/>
      <c r="QEU33"/>
      <c r="QEV33"/>
      <c r="QEW33"/>
      <c r="QEX33"/>
      <c r="QEY33"/>
      <c r="QEZ33"/>
      <c r="QFA33"/>
      <c r="QFB33"/>
      <c r="QFC33"/>
      <c r="QFD33"/>
      <c r="QFE33"/>
      <c r="QFF33"/>
      <c r="QFG33"/>
      <c r="QFH33"/>
      <c r="QFI33"/>
      <c r="QFJ33"/>
      <c r="QFK33"/>
      <c r="QFL33"/>
      <c r="QFM33"/>
      <c r="QFN33"/>
      <c r="QFO33"/>
      <c r="QFP33"/>
      <c r="QFQ33"/>
      <c r="QFR33"/>
      <c r="QFS33"/>
      <c r="QFT33"/>
      <c r="QFU33"/>
      <c r="QFV33"/>
      <c r="QFW33"/>
      <c r="QFX33"/>
      <c r="QFY33"/>
      <c r="QFZ33"/>
      <c r="QGA33"/>
      <c r="QGB33"/>
      <c r="QGC33"/>
      <c r="QGD33"/>
      <c r="QGE33"/>
      <c r="QGF33"/>
      <c r="QGG33"/>
      <c r="QGH33"/>
      <c r="QGI33"/>
      <c r="QGJ33"/>
      <c r="QGK33"/>
      <c r="QGL33"/>
      <c r="QGM33"/>
      <c r="QGN33"/>
      <c r="QGO33"/>
      <c r="QGP33"/>
      <c r="QGQ33"/>
      <c r="QGR33"/>
      <c r="QGS33"/>
      <c r="QGT33"/>
      <c r="QGU33"/>
      <c r="QGV33"/>
      <c r="QGW33"/>
      <c r="QGX33"/>
      <c r="QGY33"/>
      <c r="QGZ33"/>
      <c r="QHA33"/>
      <c r="QHB33"/>
      <c r="QHC33"/>
      <c r="QHD33"/>
      <c r="QHE33"/>
      <c r="QHF33"/>
      <c r="QHG33"/>
      <c r="QHH33"/>
      <c r="QHI33"/>
      <c r="QHJ33"/>
      <c r="QHK33"/>
      <c r="QHL33"/>
      <c r="QHM33"/>
      <c r="QHN33"/>
      <c r="QHO33"/>
      <c r="QHP33"/>
      <c r="QHQ33"/>
      <c r="QHR33"/>
      <c r="QHS33"/>
      <c r="QHT33"/>
      <c r="QHU33"/>
      <c r="QHV33"/>
      <c r="QHW33"/>
      <c r="QHX33"/>
      <c r="QHY33"/>
      <c r="QHZ33"/>
      <c r="QIA33"/>
      <c r="QIB33"/>
      <c r="QIC33"/>
      <c r="QID33"/>
      <c r="QIE33"/>
      <c r="QIF33"/>
      <c r="QIG33"/>
      <c r="QIH33"/>
      <c r="QII33"/>
      <c r="QIJ33"/>
      <c r="QIK33"/>
      <c r="QIL33"/>
      <c r="QIM33"/>
      <c r="QIN33"/>
      <c r="QIO33"/>
      <c r="QIP33"/>
      <c r="QIQ33"/>
      <c r="QIR33"/>
      <c r="QIS33"/>
      <c r="QIT33"/>
      <c r="QIU33"/>
      <c r="QIV33"/>
      <c r="QIW33"/>
      <c r="QIX33"/>
      <c r="QIY33"/>
      <c r="QIZ33"/>
      <c r="QJA33"/>
      <c r="QJB33"/>
      <c r="QJC33"/>
      <c r="QJD33"/>
      <c r="QJE33"/>
      <c r="QJF33"/>
      <c r="QJG33"/>
      <c r="QJH33"/>
      <c r="QJI33"/>
      <c r="QJJ33"/>
      <c r="QJK33"/>
      <c r="QJL33"/>
      <c r="QJM33"/>
      <c r="QJN33"/>
      <c r="QJO33"/>
      <c r="QJP33"/>
      <c r="QJQ33"/>
      <c r="QJR33"/>
      <c r="QJS33"/>
      <c r="QJT33"/>
      <c r="QJU33"/>
      <c r="QJV33"/>
      <c r="QJW33"/>
      <c r="QJX33"/>
      <c r="QJY33"/>
      <c r="QJZ33"/>
      <c r="QKA33"/>
      <c r="QKB33"/>
      <c r="QKC33"/>
      <c r="QKD33"/>
      <c r="QKE33"/>
      <c r="QKF33"/>
      <c r="QKG33"/>
      <c r="QKH33"/>
      <c r="QKI33"/>
      <c r="QKJ33"/>
      <c r="QKK33"/>
      <c r="QKL33"/>
      <c r="QKM33"/>
      <c r="QKN33"/>
      <c r="QKO33"/>
      <c r="QKP33"/>
      <c r="QKQ33"/>
      <c r="QKR33"/>
      <c r="QKS33"/>
      <c r="QKT33"/>
      <c r="QKU33"/>
      <c r="QKV33"/>
      <c r="QKW33"/>
      <c r="QKX33"/>
      <c r="QKY33"/>
      <c r="QKZ33"/>
      <c r="QLA33"/>
      <c r="QLB33"/>
      <c r="QLC33"/>
      <c r="QLD33"/>
      <c r="QLE33"/>
      <c r="QLF33"/>
      <c r="QLG33"/>
      <c r="QLH33"/>
      <c r="QLI33"/>
      <c r="QLJ33"/>
      <c r="QLK33"/>
      <c r="QLL33"/>
      <c r="QLM33"/>
      <c r="QLN33"/>
      <c r="QLO33"/>
      <c r="QLP33"/>
      <c r="QLQ33"/>
      <c r="QLR33"/>
      <c r="QLS33"/>
      <c r="QLT33"/>
      <c r="QLU33"/>
      <c r="QLV33"/>
      <c r="QLW33"/>
      <c r="QLX33"/>
      <c r="QLY33"/>
      <c r="QLZ33"/>
      <c r="QMA33"/>
      <c r="QMB33"/>
      <c r="QMC33"/>
      <c r="QMD33"/>
      <c r="QME33"/>
      <c r="QMF33"/>
      <c r="QMG33"/>
      <c r="QMH33"/>
      <c r="QMI33"/>
      <c r="QMJ33"/>
      <c r="QMK33"/>
      <c r="QML33"/>
      <c r="QMM33"/>
      <c r="QMN33"/>
      <c r="QMO33"/>
      <c r="QMP33"/>
      <c r="QMQ33"/>
      <c r="QMR33"/>
      <c r="QMS33"/>
      <c r="QMT33"/>
      <c r="QMU33"/>
      <c r="QMV33"/>
      <c r="QMW33"/>
      <c r="QMX33"/>
      <c r="QMY33"/>
      <c r="QMZ33"/>
      <c r="QNA33"/>
      <c r="QNB33"/>
      <c r="QNC33"/>
      <c r="QND33"/>
      <c r="QNE33"/>
      <c r="QNF33"/>
      <c r="QNG33"/>
      <c r="QNH33"/>
      <c r="QNI33"/>
      <c r="QNJ33"/>
      <c r="QNK33"/>
      <c r="QNL33"/>
      <c r="QNM33"/>
      <c r="QNN33"/>
      <c r="QNO33"/>
      <c r="QNP33"/>
      <c r="QNQ33"/>
      <c r="QNR33"/>
      <c r="QNS33"/>
      <c r="QNT33"/>
      <c r="QNU33"/>
      <c r="QNV33"/>
      <c r="QNW33"/>
      <c r="QNX33"/>
      <c r="QNY33"/>
      <c r="QNZ33"/>
      <c r="QOA33"/>
      <c r="QOB33"/>
      <c r="QOC33"/>
      <c r="QOD33"/>
      <c r="QOE33"/>
      <c r="QOF33"/>
      <c r="QOG33"/>
      <c r="QOH33"/>
      <c r="QOI33"/>
      <c r="QOJ33"/>
      <c r="QOK33"/>
      <c r="QOL33"/>
      <c r="QOM33"/>
      <c r="QON33"/>
      <c r="QOO33"/>
      <c r="QOP33"/>
      <c r="QOQ33"/>
      <c r="QOR33"/>
      <c r="QOS33"/>
      <c r="QOT33"/>
      <c r="QOU33"/>
      <c r="QOV33"/>
      <c r="QOW33"/>
      <c r="QOX33"/>
      <c r="QOY33"/>
      <c r="QOZ33"/>
      <c r="QPA33"/>
      <c r="QPB33"/>
      <c r="QPC33"/>
      <c r="QPD33"/>
      <c r="QPE33"/>
      <c r="QPF33"/>
      <c r="QPG33"/>
      <c r="QPH33"/>
      <c r="QPI33"/>
      <c r="QPJ33"/>
      <c r="QPK33"/>
      <c r="QPL33"/>
      <c r="QPM33"/>
      <c r="QPN33"/>
      <c r="QPO33"/>
      <c r="QPP33"/>
      <c r="QPQ33"/>
      <c r="QPR33"/>
      <c r="QPS33"/>
      <c r="QPT33"/>
      <c r="QPU33"/>
      <c r="QPV33"/>
      <c r="QPW33"/>
      <c r="QPX33"/>
      <c r="QPY33"/>
      <c r="QPZ33"/>
      <c r="QQA33"/>
      <c r="QQB33"/>
      <c r="QQC33"/>
      <c r="QQD33"/>
      <c r="QQE33"/>
      <c r="QQF33"/>
      <c r="QQG33"/>
      <c r="QQH33"/>
      <c r="QQI33"/>
      <c r="QQJ33"/>
      <c r="QQK33"/>
      <c r="QQL33"/>
      <c r="QQM33"/>
      <c r="QQN33"/>
      <c r="QQO33"/>
      <c r="QQP33"/>
      <c r="QQQ33"/>
      <c r="QQR33"/>
      <c r="QQS33"/>
      <c r="QQT33"/>
      <c r="QQU33"/>
      <c r="QQV33"/>
      <c r="QQW33"/>
      <c r="QQX33"/>
      <c r="QQY33"/>
      <c r="QQZ33"/>
      <c r="QRA33"/>
      <c r="QRB33"/>
      <c r="QRC33"/>
      <c r="QRD33"/>
      <c r="QRE33"/>
      <c r="QRF33"/>
      <c r="QRG33"/>
      <c r="QRH33"/>
      <c r="QRI33"/>
      <c r="QRJ33"/>
      <c r="QRK33"/>
      <c r="QRL33"/>
      <c r="QRM33"/>
      <c r="QRN33"/>
      <c r="QRO33"/>
      <c r="QRP33"/>
      <c r="QRQ33"/>
      <c r="QRR33"/>
      <c r="QRS33"/>
      <c r="QRT33"/>
      <c r="QRU33"/>
      <c r="QRV33"/>
      <c r="QRW33"/>
      <c r="QRX33"/>
      <c r="QRY33"/>
      <c r="QRZ33"/>
      <c r="QSA33"/>
      <c r="QSB33"/>
      <c r="QSC33"/>
      <c r="QSD33"/>
      <c r="QSE33"/>
      <c r="QSF33"/>
      <c r="QSG33"/>
      <c r="QSH33"/>
      <c r="QSI33"/>
      <c r="QSJ33"/>
      <c r="QSK33"/>
      <c r="QSL33"/>
      <c r="QSM33"/>
      <c r="QSN33"/>
      <c r="QSO33"/>
      <c r="QSP33"/>
      <c r="QSQ33"/>
      <c r="QSR33"/>
      <c r="QSS33"/>
      <c r="QST33"/>
      <c r="QSU33"/>
      <c r="QSV33"/>
      <c r="QSW33"/>
      <c r="QSX33"/>
      <c r="QSY33"/>
      <c r="QSZ33"/>
      <c r="QTA33"/>
      <c r="QTB33"/>
      <c r="QTC33"/>
      <c r="QTD33"/>
      <c r="QTE33"/>
      <c r="QTF33"/>
      <c r="QTG33"/>
      <c r="QTH33"/>
      <c r="QTI33"/>
      <c r="QTJ33"/>
      <c r="QTK33"/>
      <c r="QTL33"/>
      <c r="QTM33"/>
      <c r="QTN33"/>
      <c r="QTO33"/>
      <c r="QTP33"/>
      <c r="QTQ33"/>
      <c r="QTR33"/>
      <c r="QTS33"/>
      <c r="QTT33"/>
      <c r="QTU33"/>
      <c r="QTV33"/>
      <c r="QTW33"/>
      <c r="QTX33"/>
      <c r="QTY33"/>
      <c r="QTZ33"/>
      <c r="QUA33"/>
      <c r="QUB33"/>
      <c r="QUC33"/>
      <c r="QUD33"/>
      <c r="QUE33"/>
      <c r="QUF33"/>
      <c r="QUG33"/>
      <c r="QUH33"/>
      <c r="QUI33"/>
      <c r="QUJ33"/>
      <c r="QUK33"/>
      <c r="QUL33"/>
      <c r="QUM33"/>
      <c r="QUN33"/>
      <c r="QUO33"/>
      <c r="QUP33"/>
      <c r="QUQ33"/>
      <c r="QUR33"/>
      <c r="QUS33"/>
      <c r="QUT33"/>
      <c r="QUU33"/>
      <c r="QUV33"/>
      <c r="QUW33"/>
      <c r="QUX33"/>
      <c r="QUY33"/>
      <c r="QUZ33"/>
      <c r="QVA33"/>
      <c r="QVB33"/>
      <c r="QVC33"/>
      <c r="QVD33"/>
      <c r="QVE33"/>
      <c r="QVF33"/>
      <c r="QVG33"/>
      <c r="QVH33"/>
      <c r="QVI33"/>
      <c r="QVJ33"/>
      <c r="QVK33"/>
      <c r="QVL33"/>
      <c r="QVM33"/>
      <c r="QVN33"/>
      <c r="QVO33"/>
      <c r="QVP33"/>
      <c r="QVQ33"/>
      <c r="QVR33"/>
      <c r="QVS33"/>
      <c r="QVT33"/>
      <c r="QVU33"/>
      <c r="QVV33"/>
      <c r="QVW33"/>
      <c r="QVX33"/>
      <c r="QVY33"/>
      <c r="QVZ33"/>
      <c r="QWA33"/>
      <c r="QWB33"/>
      <c r="QWC33"/>
      <c r="QWD33"/>
      <c r="QWE33"/>
      <c r="QWF33"/>
      <c r="QWG33"/>
      <c r="QWH33"/>
      <c r="QWI33"/>
      <c r="QWJ33"/>
      <c r="QWK33"/>
      <c r="QWL33"/>
      <c r="QWM33"/>
      <c r="QWN33"/>
      <c r="QWO33"/>
      <c r="QWP33"/>
      <c r="QWQ33"/>
      <c r="QWR33"/>
      <c r="QWS33"/>
      <c r="QWT33"/>
      <c r="QWU33"/>
      <c r="QWV33"/>
      <c r="QWW33"/>
      <c r="QWX33"/>
      <c r="QWY33"/>
      <c r="QWZ33"/>
      <c r="QXA33"/>
      <c r="QXB33"/>
      <c r="QXC33"/>
      <c r="QXD33"/>
      <c r="QXE33"/>
      <c r="QXF33"/>
      <c r="QXG33"/>
      <c r="QXH33"/>
      <c r="QXI33"/>
      <c r="QXJ33"/>
      <c r="QXK33"/>
      <c r="QXL33"/>
      <c r="QXM33"/>
      <c r="QXN33"/>
      <c r="QXO33"/>
      <c r="QXP33"/>
      <c r="QXQ33"/>
      <c r="QXR33"/>
      <c r="QXS33"/>
      <c r="QXT33"/>
      <c r="QXU33"/>
      <c r="QXV33"/>
      <c r="QXW33"/>
      <c r="QXX33"/>
      <c r="QXY33"/>
      <c r="QXZ33"/>
      <c r="QYA33"/>
      <c r="QYB33"/>
      <c r="QYC33"/>
      <c r="QYD33"/>
      <c r="QYE33"/>
      <c r="QYF33"/>
      <c r="QYG33"/>
      <c r="QYH33"/>
      <c r="QYI33"/>
      <c r="QYJ33"/>
      <c r="QYK33"/>
      <c r="QYL33"/>
      <c r="QYM33"/>
      <c r="QYN33"/>
      <c r="QYO33"/>
      <c r="QYP33"/>
      <c r="QYQ33"/>
      <c r="QYR33"/>
      <c r="QYS33"/>
      <c r="QYT33"/>
      <c r="QYU33"/>
      <c r="QYV33"/>
      <c r="QYW33"/>
      <c r="QYX33"/>
      <c r="QYY33"/>
      <c r="QYZ33"/>
      <c r="QZA33"/>
      <c r="QZB33"/>
      <c r="QZC33"/>
      <c r="QZD33"/>
      <c r="QZE33"/>
      <c r="QZF33"/>
      <c r="QZG33"/>
      <c r="QZH33"/>
      <c r="QZI33"/>
      <c r="QZJ33"/>
      <c r="QZK33"/>
      <c r="QZL33"/>
      <c r="QZM33"/>
      <c r="QZN33"/>
      <c r="QZO33"/>
      <c r="QZP33"/>
      <c r="QZQ33"/>
      <c r="QZR33"/>
      <c r="QZS33"/>
      <c r="QZT33"/>
      <c r="QZU33"/>
      <c r="QZV33"/>
      <c r="QZW33"/>
      <c r="QZX33"/>
      <c r="QZY33"/>
      <c r="QZZ33"/>
      <c r="RAA33"/>
      <c r="RAB33"/>
      <c r="RAC33"/>
      <c r="RAD33"/>
      <c r="RAE33"/>
      <c r="RAF33"/>
      <c r="RAG33"/>
      <c r="RAH33"/>
      <c r="RAI33"/>
      <c r="RAJ33"/>
      <c r="RAK33"/>
      <c r="RAL33"/>
      <c r="RAM33"/>
      <c r="RAN33"/>
      <c r="RAO33"/>
      <c r="RAP33"/>
      <c r="RAQ33"/>
      <c r="RAR33"/>
      <c r="RAS33"/>
      <c r="RAT33"/>
      <c r="RAU33"/>
      <c r="RAV33"/>
      <c r="RAW33"/>
      <c r="RAX33"/>
      <c r="RAY33"/>
      <c r="RAZ33"/>
      <c r="RBA33"/>
      <c r="RBB33"/>
      <c r="RBC33"/>
      <c r="RBD33"/>
      <c r="RBE33"/>
      <c r="RBF33"/>
      <c r="RBG33"/>
      <c r="RBH33"/>
      <c r="RBI33"/>
      <c r="RBJ33"/>
      <c r="RBK33"/>
      <c r="RBL33"/>
      <c r="RBM33"/>
      <c r="RBN33"/>
      <c r="RBO33"/>
      <c r="RBP33"/>
      <c r="RBQ33"/>
      <c r="RBR33"/>
      <c r="RBS33"/>
      <c r="RBT33"/>
      <c r="RBU33"/>
      <c r="RBV33"/>
      <c r="RBW33"/>
      <c r="RBX33"/>
      <c r="RBY33"/>
      <c r="RBZ33"/>
      <c r="RCA33"/>
      <c r="RCB33"/>
      <c r="RCC33"/>
      <c r="RCD33"/>
      <c r="RCE33"/>
      <c r="RCF33"/>
      <c r="RCG33"/>
      <c r="RCH33"/>
      <c r="RCI33"/>
      <c r="RCJ33"/>
      <c r="RCK33"/>
      <c r="RCL33"/>
      <c r="RCM33"/>
      <c r="RCN33"/>
      <c r="RCO33"/>
      <c r="RCP33"/>
      <c r="RCQ33"/>
      <c r="RCR33"/>
      <c r="RCS33"/>
      <c r="RCT33"/>
      <c r="RCU33"/>
      <c r="RCV33"/>
      <c r="RCW33"/>
      <c r="RCX33"/>
      <c r="RCY33"/>
      <c r="RCZ33"/>
      <c r="RDA33"/>
      <c r="RDB33"/>
      <c r="RDC33"/>
      <c r="RDD33"/>
      <c r="RDE33"/>
      <c r="RDF33"/>
      <c r="RDG33"/>
      <c r="RDH33"/>
      <c r="RDI33"/>
      <c r="RDJ33"/>
      <c r="RDK33"/>
      <c r="RDL33"/>
      <c r="RDM33"/>
      <c r="RDN33"/>
      <c r="RDO33"/>
      <c r="RDP33"/>
      <c r="RDQ33"/>
      <c r="RDR33"/>
      <c r="RDS33"/>
      <c r="RDT33"/>
      <c r="RDU33"/>
      <c r="RDV33"/>
      <c r="RDW33"/>
      <c r="RDX33"/>
      <c r="RDY33"/>
      <c r="RDZ33"/>
      <c r="REA33"/>
      <c r="REB33"/>
      <c r="REC33"/>
      <c r="RED33"/>
      <c r="REE33"/>
      <c r="REF33"/>
      <c r="REG33"/>
      <c r="REH33"/>
      <c r="REI33"/>
      <c r="REJ33"/>
      <c r="REK33"/>
      <c r="REL33"/>
      <c r="REM33"/>
      <c r="REN33"/>
      <c r="REO33"/>
      <c r="REP33"/>
      <c r="REQ33"/>
      <c r="RER33"/>
      <c r="RES33"/>
      <c r="RET33"/>
      <c r="REU33"/>
      <c r="REV33"/>
      <c r="REW33"/>
      <c r="REX33"/>
      <c r="REY33"/>
      <c r="REZ33"/>
      <c r="RFA33"/>
      <c r="RFB33"/>
      <c r="RFC33"/>
      <c r="RFD33"/>
      <c r="RFE33"/>
      <c r="RFF33"/>
      <c r="RFG33"/>
      <c r="RFH33"/>
      <c r="RFI33"/>
      <c r="RFJ33"/>
      <c r="RFK33"/>
      <c r="RFL33"/>
      <c r="RFM33"/>
      <c r="RFN33"/>
      <c r="RFO33"/>
      <c r="RFP33"/>
      <c r="RFQ33"/>
      <c r="RFR33"/>
      <c r="RFS33"/>
      <c r="RFT33"/>
      <c r="RFU33"/>
      <c r="RFV33"/>
      <c r="RFW33"/>
      <c r="RFX33"/>
      <c r="RFY33"/>
      <c r="RFZ33"/>
      <c r="RGA33"/>
      <c r="RGB33"/>
      <c r="RGC33"/>
      <c r="RGD33"/>
      <c r="RGE33"/>
      <c r="RGF33"/>
      <c r="RGG33"/>
      <c r="RGH33"/>
      <c r="RGI33"/>
      <c r="RGJ33"/>
      <c r="RGK33"/>
      <c r="RGL33"/>
      <c r="RGM33"/>
      <c r="RGN33"/>
      <c r="RGO33"/>
      <c r="RGP33"/>
      <c r="RGQ33"/>
      <c r="RGR33"/>
      <c r="RGS33"/>
      <c r="RGT33"/>
      <c r="RGU33"/>
      <c r="RGV33"/>
      <c r="RGW33"/>
      <c r="RGX33"/>
      <c r="RGY33"/>
      <c r="RGZ33"/>
      <c r="RHA33"/>
      <c r="RHB33"/>
      <c r="RHC33"/>
      <c r="RHD33"/>
      <c r="RHE33"/>
      <c r="RHF33"/>
      <c r="RHG33"/>
      <c r="RHH33"/>
      <c r="RHI33"/>
      <c r="RHJ33"/>
      <c r="RHK33"/>
      <c r="RHL33"/>
      <c r="RHM33"/>
      <c r="RHN33"/>
      <c r="RHO33"/>
      <c r="RHP33"/>
      <c r="RHQ33"/>
      <c r="RHR33"/>
      <c r="RHS33"/>
      <c r="RHT33"/>
      <c r="RHU33"/>
      <c r="RHV33"/>
      <c r="RHW33"/>
      <c r="RHX33"/>
      <c r="RHY33"/>
      <c r="RHZ33"/>
      <c r="RIA33"/>
      <c r="RIB33"/>
      <c r="RIC33"/>
      <c r="RID33"/>
      <c r="RIE33"/>
      <c r="RIF33"/>
      <c r="RIG33"/>
      <c r="RIH33"/>
      <c r="RII33"/>
      <c r="RIJ33"/>
      <c r="RIK33"/>
      <c r="RIL33"/>
      <c r="RIM33"/>
      <c r="RIN33"/>
      <c r="RIO33"/>
      <c r="RIP33"/>
      <c r="RIQ33"/>
      <c r="RIR33"/>
      <c r="RIS33"/>
      <c r="RIT33"/>
      <c r="RIU33"/>
      <c r="RIV33"/>
      <c r="RIW33"/>
      <c r="RIX33"/>
      <c r="RIY33"/>
      <c r="RIZ33"/>
      <c r="RJA33"/>
      <c r="RJB33"/>
      <c r="RJC33"/>
      <c r="RJD33"/>
      <c r="RJE33"/>
      <c r="RJF33"/>
      <c r="RJG33"/>
      <c r="RJH33"/>
      <c r="RJI33"/>
      <c r="RJJ33"/>
      <c r="RJK33"/>
      <c r="RJL33"/>
      <c r="RJM33"/>
      <c r="RJN33"/>
      <c r="RJO33"/>
      <c r="RJP33"/>
      <c r="RJQ33"/>
      <c r="RJR33"/>
      <c r="RJS33"/>
      <c r="RJT33"/>
      <c r="RJU33"/>
      <c r="RJV33"/>
      <c r="RJW33"/>
      <c r="RJX33"/>
      <c r="RJY33"/>
      <c r="RJZ33"/>
      <c r="RKA33"/>
      <c r="RKB33"/>
      <c r="RKC33"/>
      <c r="RKD33"/>
      <c r="RKE33"/>
      <c r="RKF33"/>
      <c r="RKG33"/>
      <c r="RKH33"/>
      <c r="RKI33"/>
      <c r="RKJ33"/>
      <c r="RKK33"/>
      <c r="RKL33"/>
      <c r="RKM33"/>
      <c r="RKN33"/>
      <c r="RKO33"/>
      <c r="RKP33"/>
      <c r="RKQ33"/>
      <c r="RKR33"/>
      <c r="RKS33"/>
      <c r="RKT33"/>
      <c r="RKU33"/>
      <c r="RKV33"/>
      <c r="RKW33"/>
      <c r="RKX33"/>
      <c r="RKY33"/>
      <c r="RKZ33"/>
      <c r="RLA33"/>
      <c r="RLB33"/>
      <c r="RLC33"/>
      <c r="RLD33"/>
      <c r="RLE33"/>
      <c r="RLF33"/>
      <c r="RLG33"/>
      <c r="RLH33"/>
      <c r="RLI33"/>
      <c r="RLJ33"/>
      <c r="RLK33"/>
      <c r="RLL33"/>
      <c r="RLM33"/>
      <c r="RLN33"/>
      <c r="RLO33"/>
      <c r="RLP33"/>
      <c r="RLQ33"/>
      <c r="RLR33"/>
      <c r="RLS33"/>
      <c r="RLT33"/>
      <c r="RLU33"/>
      <c r="RLV33"/>
      <c r="RLW33"/>
      <c r="RLX33"/>
      <c r="RLY33"/>
      <c r="RLZ33"/>
      <c r="RMA33"/>
      <c r="RMB33"/>
      <c r="RMC33"/>
      <c r="RMD33"/>
      <c r="RME33"/>
      <c r="RMF33"/>
      <c r="RMG33"/>
      <c r="RMH33"/>
      <c r="RMI33"/>
      <c r="RMJ33"/>
      <c r="RMK33"/>
      <c r="RML33"/>
      <c r="RMM33"/>
      <c r="RMN33"/>
      <c r="RMO33"/>
      <c r="RMP33"/>
      <c r="RMQ33"/>
      <c r="RMR33"/>
      <c r="RMS33"/>
      <c r="RMT33"/>
      <c r="RMU33"/>
      <c r="RMV33"/>
      <c r="RMW33"/>
      <c r="RMX33"/>
      <c r="RMY33"/>
      <c r="RMZ33"/>
      <c r="RNA33"/>
      <c r="RNB33"/>
      <c r="RNC33"/>
      <c r="RND33"/>
      <c r="RNE33"/>
      <c r="RNF33"/>
      <c r="RNG33"/>
      <c r="RNH33"/>
      <c r="RNI33"/>
      <c r="RNJ33"/>
      <c r="RNK33"/>
      <c r="RNL33"/>
      <c r="RNM33"/>
      <c r="RNN33"/>
      <c r="RNO33"/>
      <c r="RNP33"/>
      <c r="RNQ33"/>
      <c r="RNR33"/>
      <c r="RNS33"/>
      <c r="RNT33"/>
      <c r="RNU33"/>
      <c r="RNV33"/>
      <c r="RNW33"/>
      <c r="RNX33"/>
      <c r="RNY33"/>
      <c r="RNZ33"/>
      <c r="ROA33"/>
      <c r="ROB33"/>
      <c r="ROC33"/>
      <c r="ROD33"/>
      <c r="ROE33"/>
      <c r="ROF33"/>
      <c r="ROG33"/>
      <c r="ROH33"/>
      <c r="ROI33"/>
      <c r="ROJ33"/>
      <c r="ROK33"/>
      <c r="ROL33"/>
      <c r="ROM33"/>
      <c r="RON33"/>
      <c r="ROO33"/>
      <c r="ROP33"/>
      <c r="ROQ33"/>
      <c r="ROR33"/>
      <c r="ROS33"/>
      <c r="ROT33"/>
      <c r="ROU33"/>
      <c r="ROV33"/>
      <c r="ROW33"/>
      <c r="ROX33"/>
      <c r="ROY33"/>
      <c r="ROZ33"/>
      <c r="RPA33"/>
      <c r="RPB33"/>
      <c r="RPC33"/>
      <c r="RPD33"/>
      <c r="RPE33"/>
      <c r="RPF33"/>
      <c r="RPG33"/>
      <c r="RPH33"/>
      <c r="RPI33"/>
      <c r="RPJ33"/>
      <c r="RPK33"/>
      <c r="RPL33"/>
      <c r="RPM33"/>
      <c r="RPN33"/>
      <c r="RPO33"/>
      <c r="RPP33"/>
      <c r="RPQ33"/>
      <c r="RPR33"/>
      <c r="RPS33"/>
      <c r="RPT33"/>
      <c r="RPU33"/>
      <c r="RPV33"/>
      <c r="RPW33"/>
      <c r="RPX33"/>
      <c r="RPY33"/>
      <c r="RPZ33"/>
      <c r="RQA33"/>
      <c r="RQB33"/>
      <c r="RQC33"/>
      <c r="RQD33"/>
      <c r="RQE33"/>
      <c r="RQF33"/>
      <c r="RQG33"/>
      <c r="RQH33"/>
      <c r="RQI33"/>
      <c r="RQJ33"/>
      <c r="RQK33"/>
      <c r="RQL33"/>
      <c r="RQM33"/>
      <c r="RQN33"/>
      <c r="RQO33"/>
      <c r="RQP33"/>
      <c r="RQQ33"/>
      <c r="RQR33"/>
      <c r="RQS33"/>
      <c r="RQT33"/>
      <c r="RQU33"/>
      <c r="RQV33"/>
      <c r="RQW33"/>
      <c r="RQX33"/>
      <c r="RQY33"/>
      <c r="RQZ33"/>
      <c r="RRA33"/>
      <c r="RRB33"/>
      <c r="RRC33"/>
      <c r="RRD33"/>
      <c r="RRE33"/>
      <c r="RRF33"/>
      <c r="RRG33"/>
      <c r="RRH33"/>
      <c r="RRI33"/>
      <c r="RRJ33"/>
      <c r="RRK33"/>
      <c r="RRL33"/>
      <c r="RRM33"/>
      <c r="RRN33"/>
      <c r="RRO33"/>
      <c r="RRP33"/>
      <c r="RRQ33"/>
      <c r="RRR33"/>
      <c r="RRS33"/>
      <c r="RRT33"/>
      <c r="RRU33"/>
      <c r="RRV33"/>
      <c r="RRW33"/>
      <c r="RRX33"/>
      <c r="RRY33"/>
      <c r="RRZ33"/>
      <c r="RSA33"/>
      <c r="RSB33"/>
      <c r="RSC33"/>
      <c r="RSD33"/>
      <c r="RSE33"/>
      <c r="RSF33"/>
      <c r="RSG33"/>
      <c r="RSH33"/>
      <c r="RSI33"/>
      <c r="RSJ33"/>
      <c r="RSK33"/>
      <c r="RSL33"/>
      <c r="RSM33"/>
      <c r="RSN33"/>
      <c r="RSO33"/>
      <c r="RSP33"/>
      <c r="RSQ33"/>
      <c r="RSR33"/>
      <c r="RSS33"/>
      <c r="RST33"/>
      <c r="RSU33"/>
      <c r="RSV33"/>
      <c r="RSW33"/>
      <c r="RSX33"/>
      <c r="RSY33"/>
      <c r="RSZ33"/>
      <c r="RTA33"/>
      <c r="RTB33"/>
      <c r="RTC33"/>
      <c r="RTD33"/>
      <c r="RTE33"/>
      <c r="RTF33"/>
      <c r="RTG33"/>
      <c r="RTH33"/>
      <c r="RTI33"/>
      <c r="RTJ33"/>
      <c r="RTK33"/>
      <c r="RTL33"/>
      <c r="RTM33"/>
      <c r="RTN33"/>
      <c r="RTO33"/>
      <c r="RTP33"/>
      <c r="RTQ33"/>
      <c r="RTR33"/>
      <c r="RTS33"/>
      <c r="RTT33"/>
      <c r="RTU33"/>
      <c r="RTV33"/>
      <c r="RTW33"/>
      <c r="RTX33"/>
      <c r="RTY33"/>
      <c r="RTZ33"/>
      <c r="RUA33"/>
      <c r="RUB33"/>
      <c r="RUC33"/>
      <c r="RUD33"/>
      <c r="RUE33"/>
      <c r="RUF33"/>
      <c r="RUG33"/>
      <c r="RUH33"/>
      <c r="RUI33"/>
      <c r="RUJ33"/>
      <c r="RUK33"/>
      <c r="RUL33"/>
      <c r="RUM33"/>
      <c r="RUN33"/>
      <c r="RUO33"/>
      <c r="RUP33"/>
      <c r="RUQ33"/>
      <c r="RUR33"/>
      <c r="RUS33"/>
      <c r="RUT33"/>
      <c r="RUU33"/>
      <c r="RUV33"/>
      <c r="RUW33"/>
      <c r="RUX33"/>
      <c r="RUY33"/>
      <c r="RUZ33"/>
      <c r="RVA33"/>
      <c r="RVB33"/>
      <c r="RVC33"/>
      <c r="RVD33"/>
      <c r="RVE33"/>
      <c r="RVF33"/>
      <c r="RVG33"/>
      <c r="RVH33"/>
      <c r="RVI33"/>
      <c r="RVJ33"/>
      <c r="RVK33"/>
      <c r="RVL33"/>
      <c r="RVM33"/>
      <c r="RVN33"/>
      <c r="RVO33"/>
      <c r="RVP33"/>
      <c r="RVQ33"/>
      <c r="RVR33"/>
      <c r="RVS33"/>
      <c r="RVT33"/>
      <c r="RVU33"/>
      <c r="RVV33"/>
      <c r="RVW33"/>
      <c r="RVX33"/>
      <c r="RVY33"/>
      <c r="RVZ33"/>
      <c r="RWA33"/>
      <c r="RWB33"/>
      <c r="RWC33"/>
      <c r="RWD33"/>
      <c r="RWE33"/>
      <c r="RWF33"/>
      <c r="RWG33"/>
      <c r="RWH33"/>
      <c r="RWI33"/>
      <c r="RWJ33"/>
      <c r="RWK33"/>
      <c r="RWL33"/>
      <c r="RWM33"/>
      <c r="RWN33"/>
      <c r="RWO33"/>
      <c r="RWP33"/>
      <c r="RWQ33"/>
      <c r="RWR33"/>
      <c r="RWS33"/>
      <c r="RWT33"/>
      <c r="RWU33"/>
      <c r="RWV33"/>
      <c r="RWW33"/>
      <c r="RWX33"/>
      <c r="RWY33"/>
      <c r="RWZ33"/>
      <c r="RXA33"/>
      <c r="RXB33"/>
      <c r="RXC33"/>
      <c r="RXD33"/>
      <c r="RXE33"/>
      <c r="RXF33"/>
      <c r="RXG33"/>
      <c r="RXH33"/>
      <c r="RXI33"/>
      <c r="RXJ33"/>
      <c r="RXK33"/>
      <c r="RXL33"/>
      <c r="RXM33"/>
      <c r="RXN33"/>
      <c r="RXO33"/>
      <c r="RXP33"/>
      <c r="RXQ33"/>
      <c r="RXR33"/>
      <c r="RXS33"/>
      <c r="RXT33"/>
      <c r="RXU33"/>
      <c r="RXV33"/>
      <c r="RXW33"/>
      <c r="RXX33"/>
      <c r="RXY33"/>
      <c r="RXZ33"/>
      <c r="RYA33"/>
      <c r="RYB33"/>
      <c r="RYC33"/>
      <c r="RYD33"/>
      <c r="RYE33"/>
      <c r="RYF33"/>
      <c r="RYG33"/>
      <c r="RYH33"/>
      <c r="RYI33"/>
      <c r="RYJ33"/>
      <c r="RYK33"/>
      <c r="RYL33"/>
      <c r="RYM33"/>
      <c r="RYN33"/>
      <c r="RYO33"/>
      <c r="RYP33"/>
      <c r="RYQ33"/>
      <c r="RYR33"/>
      <c r="RYS33"/>
      <c r="RYT33"/>
      <c r="RYU33"/>
      <c r="RYV33"/>
      <c r="RYW33"/>
      <c r="RYX33"/>
      <c r="RYY33"/>
      <c r="RYZ33"/>
      <c r="RZA33"/>
      <c r="RZB33"/>
      <c r="RZC33"/>
      <c r="RZD33"/>
      <c r="RZE33"/>
      <c r="RZF33"/>
      <c r="RZG33"/>
      <c r="RZH33"/>
      <c r="RZI33"/>
      <c r="RZJ33"/>
      <c r="RZK33"/>
      <c r="RZL33"/>
      <c r="RZM33"/>
      <c r="RZN33"/>
      <c r="RZO33"/>
      <c r="RZP33"/>
      <c r="RZQ33"/>
      <c r="RZR33"/>
      <c r="RZS33"/>
      <c r="RZT33"/>
      <c r="RZU33"/>
      <c r="RZV33"/>
      <c r="RZW33"/>
      <c r="RZX33"/>
      <c r="RZY33"/>
      <c r="RZZ33"/>
      <c r="SAA33"/>
      <c r="SAB33"/>
      <c r="SAC33"/>
      <c r="SAD33"/>
      <c r="SAE33"/>
      <c r="SAF33"/>
      <c r="SAG33"/>
      <c r="SAH33"/>
      <c r="SAI33"/>
      <c r="SAJ33"/>
      <c r="SAK33"/>
      <c r="SAL33"/>
      <c r="SAM33"/>
      <c r="SAN33"/>
      <c r="SAO33"/>
      <c r="SAP33"/>
      <c r="SAQ33"/>
      <c r="SAR33"/>
      <c r="SAS33"/>
      <c r="SAT33"/>
      <c r="SAU33"/>
      <c r="SAV33"/>
      <c r="SAW33"/>
      <c r="SAX33"/>
      <c r="SAY33"/>
      <c r="SAZ33"/>
      <c r="SBA33"/>
      <c r="SBB33"/>
      <c r="SBC33"/>
      <c r="SBD33"/>
      <c r="SBE33"/>
      <c r="SBF33"/>
      <c r="SBG33"/>
      <c r="SBH33"/>
      <c r="SBI33"/>
      <c r="SBJ33"/>
      <c r="SBK33"/>
      <c r="SBL33"/>
      <c r="SBM33"/>
      <c r="SBN33"/>
      <c r="SBO33"/>
      <c r="SBP33"/>
      <c r="SBQ33"/>
      <c r="SBR33"/>
      <c r="SBS33"/>
      <c r="SBT33"/>
      <c r="SBU33"/>
      <c r="SBV33"/>
      <c r="SBW33"/>
      <c r="SBX33"/>
      <c r="SBY33"/>
      <c r="SBZ33"/>
      <c r="SCA33"/>
      <c r="SCB33"/>
      <c r="SCC33"/>
      <c r="SCD33"/>
      <c r="SCE33"/>
      <c r="SCF33"/>
      <c r="SCG33"/>
      <c r="SCH33"/>
      <c r="SCI33"/>
      <c r="SCJ33"/>
      <c r="SCK33"/>
      <c r="SCL33"/>
      <c r="SCM33"/>
      <c r="SCN33"/>
      <c r="SCO33"/>
      <c r="SCP33"/>
      <c r="SCQ33"/>
      <c r="SCR33"/>
      <c r="SCS33"/>
      <c r="SCT33"/>
      <c r="SCU33"/>
      <c r="SCV33"/>
      <c r="SCW33"/>
      <c r="SCX33"/>
      <c r="SCY33"/>
      <c r="SCZ33"/>
      <c r="SDA33"/>
      <c r="SDB33"/>
      <c r="SDC33"/>
      <c r="SDD33"/>
      <c r="SDE33"/>
      <c r="SDF33"/>
      <c r="SDG33"/>
      <c r="SDH33"/>
      <c r="SDI33"/>
      <c r="SDJ33"/>
      <c r="SDK33"/>
      <c r="SDL33"/>
      <c r="SDM33"/>
      <c r="SDN33"/>
      <c r="SDO33"/>
      <c r="SDP33"/>
      <c r="SDQ33"/>
      <c r="SDR33"/>
      <c r="SDS33"/>
      <c r="SDT33"/>
      <c r="SDU33"/>
      <c r="SDV33"/>
      <c r="SDW33"/>
      <c r="SDX33"/>
      <c r="SDY33"/>
      <c r="SDZ33"/>
      <c r="SEA33"/>
      <c r="SEB33"/>
      <c r="SEC33"/>
      <c r="SED33"/>
      <c r="SEE33"/>
      <c r="SEF33"/>
      <c r="SEG33"/>
      <c r="SEH33"/>
      <c r="SEI33"/>
      <c r="SEJ33"/>
      <c r="SEK33"/>
      <c r="SEL33"/>
      <c r="SEM33"/>
      <c r="SEN33"/>
      <c r="SEO33"/>
      <c r="SEP33"/>
      <c r="SEQ33"/>
      <c r="SER33"/>
      <c r="SES33"/>
      <c r="SET33"/>
      <c r="SEU33"/>
      <c r="SEV33"/>
      <c r="SEW33"/>
      <c r="SEX33"/>
      <c r="SEY33"/>
      <c r="SEZ33"/>
      <c r="SFA33"/>
      <c r="SFB33"/>
      <c r="SFC33"/>
      <c r="SFD33"/>
      <c r="SFE33"/>
      <c r="SFF33"/>
      <c r="SFG33"/>
      <c r="SFH33"/>
      <c r="SFI33"/>
      <c r="SFJ33"/>
      <c r="SFK33"/>
      <c r="SFL33"/>
      <c r="SFM33"/>
      <c r="SFN33"/>
      <c r="SFO33"/>
      <c r="SFP33"/>
      <c r="SFQ33"/>
      <c r="SFR33"/>
      <c r="SFS33"/>
      <c r="SFT33"/>
      <c r="SFU33"/>
      <c r="SFV33"/>
      <c r="SFW33"/>
      <c r="SFX33"/>
      <c r="SFY33"/>
      <c r="SFZ33"/>
      <c r="SGA33"/>
      <c r="SGB33"/>
      <c r="SGC33"/>
      <c r="SGD33"/>
      <c r="SGE33"/>
      <c r="SGF33"/>
      <c r="SGG33"/>
      <c r="SGH33"/>
      <c r="SGI33"/>
      <c r="SGJ33"/>
      <c r="SGK33"/>
      <c r="SGL33"/>
      <c r="SGM33"/>
      <c r="SGN33"/>
      <c r="SGO33"/>
      <c r="SGP33"/>
      <c r="SGQ33"/>
      <c r="SGR33"/>
      <c r="SGS33"/>
      <c r="SGT33"/>
      <c r="SGU33"/>
      <c r="SGV33"/>
      <c r="SGW33"/>
      <c r="SGX33"/>
      <c r="SGY33"/>
      <c r="SGZ33"/>
      <c r="SHA33"/>
      <c r="SHB33"/>
      <c r="SHC33"/>
      <c r="SHD33"/>
      <c r="SHE33"/>
      <c r="SHF33"/>
      <c r="SHG33"/>
      <c r="SHH33"/>
      <c r="SHI33"/>
      <c r="SHJ33"/>
      <c r="SHK33"/>
      <c r="SHL33"/>
      <c r="SHM33"/>
      <c r="SHN33"/>
      <c r="SHO33"/>
      <c r="SHP33"/>
      <c r="SHQ33"/>
      <c r="SHR33"/>
      <c r="SHS33"/>
      <c r="SHT33"/>
      <c r="SHU33"/>
      <c r="SHV33"/>
      <c r="SHW33"/>
      <c r="SHX33"/>
      <c r="SHY33"/>
      <c r="SHZ33"/>
      <c r="SIA33"/>
      <c r="SIB33"/>
      <c r="SIC33"/>
      <c r="SID33"/>
      <c r="SIE33"/>
      <c r="SIF33"/>
      <c r="SIG33"/>
      <c r="SIH33"/>
      <c r="SII33"/>
      <c r="SIJ33"/>
      <c r="SIK33"/>
      <c r="SIL33"/>
      <c r="SIM33"/>
      <c r="SIN33"/>
      <c r="SIO33"/>
      <c r="SIP33"/>
      <c r="SIQ33"/>
      <c r="SIR33"/>
      <c r="SIS33"/>
      <c r="SIT33"/>
      <c r="SIU33"/>
      <c r="SIV33"/>
      <c r="SIW33"/>
      <c r="SIX33"/>
      <c r="SIY33"/>
      <c r="SIZ33"/>
      <c r="SJA33"/>
      <c r="SJB33"/>
      <c r="SJC33"/>
      <c r="SJD33"/>
      <c r="SJE33"/>
      <c r="SJF33"/>
      <c r="SJG33"/>
      <c r="SJH33"/>
      <c r="SJI33"/>
      <c r="SJJ33"/>
      <c r="SJK33"/>
      <c r="SJL33"/>
      <c r="SJM33"/>
      <c r="SJN33"/>
      <c r="SJO33"/>
      <c r="SJP33"/>
      <c r="SJQ33"/>
      <c r="SJR33"/>
      <c r="SJS33"/>
      <c r="SJT33"/>
      <c r="SJU33"/>
      <c r="SJV33"/>
      <c r="SJW33"/>
      <c r="SJX33"/>
      <c r="SJY33"/>
      <c r="SJZ33"/>
      <c r="SKA33"/>
      <c r="SKB33"/>
      <c r="SKC33"/>
      <c r="SKD33"/>
      <c r="SKE33"/>
      <c r="SKF33"/>
      <c r="SKG33"/>
      <c r="SKH33"/>
      <c r="SKI33"/>
      <c r="SKJ33"/>
      <c r="SKK33"/>
      <c r="SKL33"/>
      <c r="SKM33"/>
      <c r="SKN33"/>
      <c r="SKO33"/>
      <c r="SKP33"/>
      <c r="SKQ33"/>
      <c r="SKR33"/>
      <c r="SKS33"/>
      <c r="SKT33"/>
      <c r="SKU33"/>
      <c r="SKV33"/>
      <c r="SKW33"/>
      <c r="SKX33"/>
      <c r="SKY33"/>
      <c r="SKZ33"/>
      <c r="SLA33"/>
      <c r="SLB33"/>
      <c r="SLC33"/>
      <c r="SLD33"/>
      <c r="SLE33"/>
      <c r="SLF33"/>
      <c r="SLG33"/>
      <c r="SLH33"/>
      <c r="SLI33"/>
      <c r="SLJ33"/>
      <c r="SLK33"/>
      <c r="SLL33"/>
      <c r="SLM33"/>
      <c r="SLN33"/>
      <c r="SLO33"/>
      <c r="SLP33"/>
      <c r="SLQ33"/>
      <c r="SLR33"/>
      <c r="SLS33"/>
      <c r="SLT33"/>
      <c r="SLU33"/>
      <c r="SLV33"/>
      <c r="SLW33"/>
      <c r="SLX33"/>
      <c r="SLY33"/>
      <c r="SLZ33"/>
      <c r="SMA33"/>
      <c r="SMB33"/>
      <c r="SMC33"/>
      <c r="SMD33"/>
      <c r="SME33"/>
      <c r="SMF33"/>
      <c r="SMG33"/>
      <c r="SMH33"/>
      <c r="SMI33"/>
      <c r="SMJ33"/>
      <c r="SMK33"/>
      <c r="SML33"/>
      <c r="SMM33"/>
      <c r="SMN33"/>
      <c r="SMO33"/>
      <c r="SMP33"/>
      <c r="SMQ33"/>
      <c r="SMR33"/>
      <c r="SMS33"/>
      <c r="SMT33"/>
      <c r="SMU33"/>
      <c r="SMV33"/>
      <c r="SMW33"/>
      <c r="SMX33"/>
      <c r="SMY33"/>
      <c r="SMZ33"/>
      <c r="SNA33"/>
      <c r="SNB33"/>
      <c r="SNC33"/>
      <c r="SND33"/>
      <c r="SNE33"/>
      <c r="SNF33"/>
      <c r="SNG33"/>
      <c r="SNH33"/>
      <c r="SNI33"/>
      <c r="SNJ33"/>
      <c r="SNK33"/>
      <c r="SNL33"/>
      <c r="SNM33"/>
      <c r="SNN33"/>
      <c r="SNO33"/>
      <c r="SNP33"/>
      <c r="SNQ33"/>
      <c r="SNR33"/>
      <c r="SNS33"/>
      <c r="SNT33"/>
      <c r="SNU33"/>
      <c r="SNV33"/>
      <c r="SNW33"/>
      <c r="SNX33"/>
      <c r="SNY33"/>
      <c r="SNZ33"/>
      <c r="SOA33"/>
      <c r="SOB33"/>
      <c r="SOC33"/>
      <c r="SOD33"/>
      <c r="SOE33"/>
      <c r="SOF33"/>
      <c r="SOG33"/>
      <c r="SOH33"/>
      <c r="SOI33"/>
      <c r="SOJ33"/>
      <c r="SOK33"/>
      <c r="SOL33"/>
      <c r="SOM33"/>
      <c r="SON33"/>
      <c r="SOO33"/>
      <c r="SOP33"/>
      <c r="SOQ33"/>
      <c r="SOR33"/>
      <c r="SOS33"/>
      <c r="SOT33"/>
      <c r="SOU33"/>
      <c r="SOV33"/>
      <c r="SOW33"/>
      <c r="SOX33"/>
      <c r="SOY33"/>
      <c r="SOZ33"/>
      <c r="SPA33"/>
      <c r="SPB33"/>
      <c r="SPC33"/>
      <c r="SPD33"/>
      <c r="SPE33"/>
      <c r="SPF33"/>
      <c r="SPG33"/>
      <c r="SPH33"/>
      <c r="SPI33"/>
      <c r="SPJ33"/>
      <c r="SPK33"/>
      <c r="SPL33"/>
      <c r="SPM33"/>
      <c r="SPN33"/>
      <c r="SPO33"/>
      <c r="SPP33"/>
      <c r="SPQ33"/>
      <c r="SPR33"/>
      <c r="SPS33"/>
      <c r="SPT33"/>
      <c r="SPU33"/>
      <c r="SPV33"/>
      <c r="SPW33"/>
      <c r="SPX33"/>
      <c r="SPY33"/>
      <c r="SPZ33"/>
      <c r="SQA33"/>
      <c r="SQB33"/>
      <c r="SQC33"/>
      <c r="SQD33"/>
      <c r="SQE33"/>
      <c r="SQF33"/>
      <c r="SQG33"/>
      <c r="SQH33"/>
      <c r="SQI33"/>
      <c r="SQJ33"/>
      <c r="SQK33"/>
      <c r="SQL33"/>
      <c r="SQM33"/>
      <c r="SQN33"/>
      <c r="SQO33"/>
      <c r="SQP33"/>
      <c r="SQQ33"/>
      <c r="SQR33"/>
      <c r="SQS33"/>
      <c r="SQT33"/>
      <c r="SQU33"/>
      <c r="SQV33"/>
      <c r="SQW33"/>
      <c r="SQX33"/>
      <c r="SQY33"/>
      <c r="SQZ33"/>
      <c r="SRA33"/>
      <c r="SRB33"/>
      <c r="SRC33"/>
      <c r="SRD33"/>
      <c r="SRE33"/>
      <c r="SRF33"/>
      <c r="SRG33"/>
      <c r="SRH33"/>
      <c r="SRI33"/>
      <c r="SRJ33"/>
      <c r="SRK33"/>
      <c r="SRL33"/>
      <c r="SRM33"/>
      <c r="SRN33"/>
      <c r="SRO33"/>
      <c r="SRP33"/>
      <c r="SRQ33"/>
      <c r="SRR33"/>
      <c r="SRS33"/>
      <c r="SRT33"/>
      <c r="SRU33"/>
      <c r="SRV33"/>
      <c r="SRW33"/>
      <c r="SRX33"/>
      <c r="SRY33"/>
      <c r="SRZ33"/>
      <c r="SSA33"/>
      <c r="SSB33"/>
      <c r="SSC33"/>
      <c r="SSD33"/>
      <c r="SSE33"/>
      <c r="SSF33"/>
      <c r="SSG33"/>
      <c r="SSH33"/>
      <c r="SSI33"/>
      <c r="SSJ33"/>
      <c r="SSK33"/>
      <c r="SSL33"/>
      <c r="SSM33"/>
      <c r="SSN33"/>
      <c r="SSO33"/>
      <c r="SSP33"/>
      <c r="SSQ33"/>
      <c r="SSR33"/>
      <c r="SSS33"/>
      <c r="SST33"/>
      <c r="SSU33"/>
      <c r="SSV33"/>
      <c r="SSW33"/>
      <c r="SSX33"/>
      <c r="SSY33"/>
      <c r="SSZ33"/>
      <c r="STA33"/>
      <c r="STB33"/>
      <c r="STC33"/>
      <c r="STD33"/>
      <c r="STE33"/>
      <c r="STF33"/>
      <c r="STG33"/>
      <c r="STH33"/>
      <c r="STI33"/>
      <c r="STJ33"/>
      <c r="STK33"/>
      <c r="STL33"/>
      <c r="STM33"/>
      <c r="STN33"/>
      <c r="STO33"/>
      <c r="STP33"/>
      <c r="STQ33"/>
      <c r="STR33"/>
      <c r="STS33"/>
      <c r="STT33"/>
      <c r="STU33"/>
      <c r="STV33"/>
      <c r="STW33"/>
      <c r="STX33"/>
      <c r="STY33"/>
      <c r="STZ33"/>
      <c r="SUA33"/>
      <c r="SUB33"/>
      <c r="SUC33"/>
      <c r="SUD33"/>
      <c r="SUE33"/>
      <c r="SUF33"/>
      <c r="SUG33"/>
      <c r="SUH33"/>
      <c r="SUI33"/>
      <c r="SUJ33"/>
      <c r="SUK33"/>
      <c r="SUL33"/>
      <c r="SUM33"/>
      <c r="SUN33"/>
      <c r="SUO33"/>
      <c r="SUP33"/>
      <c r="SUQ33"/>
      <c r="SUR33"/>
      <c r="SUS33"/>
      <c r="SUT33"/>
      <c r="SUU33"/>
      <c r="SUV33"/>
      <c r="SUW33"/>
      <c r="SUX33"/>
      <c r="SUY33"/>
      <c r="SUZ33"/>
      <c r="SVA33"/>
      <c r="SVB33"/>
      <c r="SVC33"/>
      <c r="SVD33"/>
      <c r="SVE33"/>
      <c r="SVF33"/>
      <c r="SVG33"/>
      <c r="SVH33"/>
      <c r="SVI33"/>
      <c r="SVJ33"/>
      <c r="SVK33"/>
      <c r="SVL33"/>
      <c r="SVM33"/>
      <c r="SVN33"/>
      <c r="SVO33"/>
      <c r="SVP33"/>
      <c r="SVQ33"/>
      <c r="SVR33"/>
      <c r="SVS33"/>
      <c r="SVT33"/>
      <c r="SVU33"/>
      <c r="SVV33"/>
      <c r="SVW33"/>
      <c r="SVX33"/>
      <c r="SVY33"/>
      <c r="SVZ33"/>
      <c r="SWA33"/>
      <c r="SWB33"/>
      <c r="SWC33"/>
      <c r="SWD33"/>
      <c r="SWE33"/>
      <c r="SWF33"/>
      <c r="SWG33"/>
      <c r="SWH33"/>
      <c r="SWI33"/>
      <c r="SWJ33"/>
      <c r="SWK33"/>
      <c r="SWL33"/>
      <c r="SWM33"/>
      <c r="SWN33"/>
      <c r="SWO33"/>
      <c r="SWP33"/>
      <c r="SWQ33"/>
      <c r="SWR33"/>
      <c r="SWS33"/>
      <c r="SWT33"/>
      <c r="SWU33"/>
      <c r="SWV33"/>
      <c r="SWW33"/>
      <c r="SWX33"/>
      <c r="SWY33"/>
      <c r="SWZ33"/>
      <c r="SXA33"/>
      <c r="SXB33"/>
      <c r="SXC33"/>
      <c r="SXD33"/>
      <c r="SXE33"/>
      <c r="SXF33"/>
      <c r="SXG33"/>
      <c r="SXH33"/>
      <c r="SXI33"/>
      <c r="SXJ33"/>
      <c r="SXK33"/>
      <c r="SXL33"/>
      <c r="SXM33"/>
      <c r="SXN33"/>
      <c r="SXO33"/>
      <c r="SXP33"/>
      <c r="SXQ33"/>
      <c r="SXR33"/>
      <c r="SXS33"/>
      <c r="SXT33"/>
      <c r="SXU33"/>
      <c r="SXV33"/>
      <c r="SXW33"/>
      <c r="SXX33"/>
      <c r="SXY33"/>
      <c r="SXZ33"/>
      <c r="SYA33"/>
      <c r="SYB33"/>
      <c r="SYC33"/>
      <c r="SYD33"/>
      <c r="SYE33"/>
      <c r="SYF33"/>
      <c r="SYG33"/>
      <c r="SYH33"/>
      <c r="SYI33"/>
      <c r="SYJ33"/>
      <c r="SYK33"/>
      <c r="SYL33"/>
      <c r="SYM33"/>
      <c r="SYN33"/>
      <c r="SYO33"/>
      <c r="SYP33"/>
      <c r="SYQ33"/>
      <c r="SYR33"/>
      <c r="SYS33"/>
      <c r="SYT33"/>
      <c r="SYU33"/>
      <c r="SYV33"/>
      <c r="SYW33"/>
      <c r="SYX33"/>
      <c r="SYY33"/>
      <c r="SYZ33"/>
      <c r="SZA33"/>
      <c r="SZB33"/>
      <c r="SZC33"/>
      <c r="SZD33"/>
      <c r="SZE33"/>
      <c r="SZF33"/>
      <c r="SZG33"/>
      <c r="SZH33"/>
      <c r="SZI33"/>
      <c r="SZJ33"/>
      <c r="SZK33"/>
      <c r="SZL33"/>
      <c r="SZM33"/>
      <c r="SZN33"/>
      <c r="SZO33"/>
      <c r="SZP33"/>
      <c r="SZQ33"/>
      <c r="SZR33"/>
      <c r="SZS33"/>
      <c r="SZT33"/>
      <c r="SZU33"/>
      <c r="SZV33"/>
      <c r="SZW33"/>
      <c r="SZX33"/>
      <c r="SZY33"/>
      <c r="SZZ33"/>
      <c r="TAA33"/>
      <c r="TAB33"/>
      <c r="TAC33"/>
      <c r="TAD33"/>
      <c r="TAE33"/>
      <c r="TAF33"/>
      <c r="TAG33"/>
      <c r="TAH33"/>
      <c r="TAI33"/>
      <c r="TAJ33"/>
      <c r="TAK33"/>
      <c r="TAL33"/>
      <c r="TAM33"/>
      <c r="TAN33"/>
      <c r="TAO33"/>
      <c r="TAP33"/>
      <c r="TAQ33"/>
      <c r="TAR33"/>
      <c r="TAS33"/>
      <c r="TAT33"/>
      <c r="TAU33"/>
      <c r="TAV33"/>
      <c r="TAW33"/>
      <c r="TAX33"/>
      <c r="TAY33"/>
      <c r="TAZ33"/>
      <c r="TBA33"/>
      <c r="TBB33"/>
      <c r="TBC33"/>
      <c r="TBD33"/>
      <c r="TBE33"/>
      <c r="TBF33"/>
      <c r="TBG33"/>
      <c r="TBH33"/>
      <c r="TBI33"/>
      <c r="TBJ33"/>
      <c r="TBK33"/>
      <c r="TBL33"/>
      <c r="TBM33"/>
      <c r="TBN33"/>
      <c r="TBO33"/>
      <c r="TBP33"/>
      <c r="TBQ33"/>
      <c r="TBR33"/>
      <c r="TBS33"/>
      <c r="TBT33"/>
      <c r="TBU33"/>
      <c r="TBV33"/>
      <c r="TBW33"/>
      <c r="TBX33"/>
      <c r="TBY33"/>
      <c r="TBZ33"/>
      <c r="TCA33"/>
      <c r="TCB33"/>
      <c r="TCC33"/>
      <c r="TCD33"/>
      <c r="TCE33"/>
      <c r="TCF33"/>
      <c r="TCG33"/>
      <c r="TCH33"/>
      <c r="TCI33"/>
      <c r="TCJ33"/>
      <c r="TCK33"/>
      <c r="TCL33"/>
      <c r="TCM33"/>
      <c r="TCN33"/>
      <c r="TCO33"/>
      <c r="TCP33"/>
      <c r="TCQ33"/>
      <c r="TCR33"/>
      <c r="TCS33"/>
      <c r="TCT33"/>
      <c r="TCU33"/>
      <c r="TCV33"/>
      <c r="TCW33"/>
      <c r="TCX33"/>
      <c r="TCY33"/>
      <c r="TCZ33"/>
      <c r="TDA33"/>
      <c r="TDB33"/>
      <c r="TDC33"/>
      <c r="TDD33"/>
      <c r="TDE33"/>
      <c r="TDF33"/>
      <c r="TDG33"/>
      <c r="TDH33"/>
      <c r="TDI33"/>
      <c r="TDJ33"/>
      <c r="TDK33"/>
      <c r="TDL33"/>
      <c r="TDM33"/>
      <c r="TDN33"/>
      <c r="TDO33"/>
      <c r="TDP33"/>
      <c r="TDQ33"/>
      <c r="TDR33"/>
      <c r="TDS33"/>
      <c r="TDT33"/>
      <c r="TDU33"/>
      <c r="TDV33"/>
      <c r="TDW33"/>
      <c r="TDX33"/>
      <c r="TDY33"/>
      <c r="TDZ33"/>
      <c r="TEA33"/>
      <c r="TEB33"/>
      <c r="TEC33"/>
      <c r="TED33"/>
      <c r="TEE33"/>
      <c r="TEF33"/>
      <c r="TEG33"/>
      <c r="TEH33"/>
      <c r="TEI33"/>
      <c r="TEJ33"/>
      <c r="TEK33"/>
      <c r="TEL33"/>
      <c r="TEM33"/>
      <c r="TEN33"/>
      <c r="TEO33"/>
      <c r="TEP33"/>
      <c r="TEQ33"/>
      <c r="TER33"/>
      <c r="TES33"/>
      <c r="TET33"/>
      <c r="TEU33"/>
      <c r="TEV33"/>
      <c r="TEW33"/>
      <c r="TEX33"/>
      <c r="TEY33"/>
      <c r="TEZ33"/>
      <c r="TFA33"/>
      <c r="TFB33"/>
      <c r="TFC33"/>
      <c r="TFD33"/>
      <c r="TFE33"/>
      <c r="TFF33"/>
      <c r="TFG33"/>
      <c r="TFH33"/>
      <c r="TFI33"/>
      <c r="TFJ33"/>
      <c r="TFK33"/>
      <c r="TFL33"/>
      <c r="TFM33"/>
      <c r="TFN33"/>
      <c r="TFO33"/>
      <c r="TFP33"/>
      <c r="TFQ33"/>
      <c r="TFR33"/>
      <c r="TFS33"/>
      <c r="TFT33"/>
      <c r="TFU33"/>
      <c r="TFV33"/>
      <c r="TFW33"/>
      <c r="TFX33"/>
      <c r="TFY33"/>
      <c r="TFZ33"/>
      <c r="TGA33"/>
      <c r="TGB33"/>
      <c r="TGC33"/>
      <c r="TGD33"/>
      <c r="TGE33"/>
      <c r="TGF33"/>
      <c r="TGG33"/>
      <c r="TGH33"/>
      <c r="TGI33"/>
      <c r="TGJ33"/>
      <c r="TGK33"/>
      <c r="TGL33"/>
      <c r="TGM33"/>
      <c r="TGN33"/>
      <c r="TGO33"/>
      <c r="TGP33"/>
      <c r="TGQ33"/>
      <c r="TGR33"/>
      <c r="TGS33"/>
      <c r="TGT33"/>
      <c r="TGU33"/>
      <c r="TGV33"/>
      <c r="TGW33"/>
      <c r="TGX33"/>
      <c r="TGY33"/>
      <c r="TGZ33"/>
      <c r="THA33"/>
      <c r="THB33"/>
      <c r="THC33"/>
      <c r="THD33"/>
      <c r="THE33"/>
      <c r="THF33"/>
      <c r="THG33"/>
      <c r="THH33"/>
      <c r="THI33"/>
      <c r="THJ33"/>
      <c r="THK33"/>
      <c r="THL33"/>
      <c r="THM33"/>
      <c r="THN33"/>
      <c r="THO33"/>
      <c r="THP33"/>
      <c r="THQ33"/>
      <c r="THR33"/>
      <c r="THS33"/>
      <c r="THT33"/>
      <c r="THU33"/>
      <c r="THV33"/>
      <c r="THW33"/>
      <c r="THX33"/>
      <c r="THY33"/>
      <c r="THZ33"/>
      <c r="TIA33"/>
      <c r="TIB33"/>
      <c r="TIC33"/>
      <c r="TID33"/>
      <c r="TIE33"/>
      <c r="TIF33"/>
      <c r="TIG33"/>
      <c r="TIH33"/>
      <c r="TII33"/>
      <c r="TIJ33"/>
      <c r="TIK33"/>
      <c r="TIL33"/>
      <c r="TIM33"/>
      <c r="TIN33"/>
      <c r="TIO33"/>
      <c r="TIP33"/>
      <c r="TIQ33"/>
      <c r="TIR33"/>
      <c r="TIS33"/>
      <c r="TIT33"/>
      <c r="TIU33"/>
      <c r="TIV33"/>
      <c r="TIW33"/>
      <c r="TIX33"/>
      <c r="TIY33"/>
      <c r="TIZ33"/>
      <c r="TJA33"/>
      <c r="TJB33"/>
      <c r="TJC33"/>
      <c r="TJD33"/>
      <c r="TJE33"/>
      <c r="TJF33"/>
      <c r="TJG33"/>
      <c r="TJH33"/>
      <c r="TJI33"/>
      <c r="TJJ33"/>
      <c r="TJK33"/>
      <c r="TJL33"/>
      <c r="TJM33"/>
      <c r="TJN33"/>
      <c r="TJO33"/>
      <c r="TJP33"/>
      <c r="TJQ33"/>
      <c r="TJR33"/>
      <c r="TJS33"/>
      <c r="TJT33"/>
      <c r="TJU33"/>
      <c r="TJV33"/>
      <c r="TJW33"/>
      <c r="TJX33"/>
      <c r="TJY33"/>
      <c r="TJZ33"/>
      <c r="TKA33"/>
      <c r="TKB33"/>
      <c r="TKC33"/>
      <c r="TKD33"/>
      <c r="TKE33"/>
      <c r="TKF33"/>
      <c r="TKG33"/>
      <c r="TKH33"/>
      <c r="TKI33"/>
      <c r="TKJ33"/>
      <c r="TKK33"/>
      <c r="TKL33"/>
      <c r="TKM33"/>
      <c r="TKN33"/>
      <c r="TKO33"/>
      <c r="TKP33"/>
      <c r="TKQ33"/>
      <c r="TKR33"/>
      <c r="TKS33"/>
      <c r="TKT33"/>
      <c r="TKU33"/>
      <c r="TKV33"/>
      <c r="TKW33"/>
      <c r="TKX33"/>
      <c r="TKY33"/>
      <c r="TKZ33"/>
      <c r="TLA33"/>
      <c r="TLB33"/>
      <c r="TLC33"/>
      <c r="TLD33"/>
      <c r="TLE33"/>
      <c r="TLF33"/>
      <c r="TLG33"/>
      <c r="TLH33"/>
      <c r="TLI33"/>
      <c r="TLJ33"/>
      <c r="TLK33"/>
      <c r="TLL33"/>
      <c r="TLM33"/>
      <c r="TLN33"/>
      <c r="TLO33"/>
      <c r="TLP33"/>
      <c r="TLQ33"/>
      <c r="TLR33"/>
      <c r="TLS33"/>
      <c r="TLT33"/>
      <c r="TLU33"/>
      <c r="TLV33"/>
      <c r="TLW33"/>
      <c r="TLX33"/>
      <c r="TLY33"/>
      <c r="TLZ33"/>
      <c r="TMA33"/>
      <c r="TMB33"/>
      <c r="TMC33"/>
      <c r="TMD33"/>
      <c r="TME33"/>
      <c r="TMF33"/>
      <c r="TMG33"/>
      <c r="TMH33"/>
      <c r="TMI33"/>
      <c r="TMJ33"/>
      <c r="TMK33"/>
      <c r="TML33"/>
      <c r="TMM33"/>
      <c r="TMN33"/>
      <c r="TMO33"/>
      <c r="TMP33"/>
      <c r="TMQ33"/>
      <c r="TMR33"/>
      <c r="TMS33"/>
      <c r="TMT33"/>
      <c r="TMU33"/>
      <c r="TMV33"/>
      <c r="TMW33"/>
      <c r="TMX33"/>
      <c r="TMY33"/>
      <c r="TMZ33"/>
      <c r="TNA33"/>
      <c r="TNB33"/>
      <c r="TNC33"/>
      <c r="TND33"/>
      <c r="TNE33"/>
      <c r="TNF33"/>
      <c r="TNG33"/>
      <c r="TNH33"/>
      <c r="TNI33"/>
      <c r="TNJ33"/>
      <c r="TNK33"/>
      <c r="TNL33"/>
      <c r="TNM33"/>
      <c r="TNN33"/>
      <c r="TNO33"/>
      <c r="TNP33"/>
      <c r="TNQ33"/>
      <c r="TNR33"/>
      <c r="TNS33"/>
      <c r="TNT33"/>
      <c r="TNU33"/>
      <c r="TNV33"/>
      <c r="TNW33"/>
      <c r="TNX33"/>
      <c r="TNY33"/>
      <c r="TNZ33"/>
      <c r="TOA33"/>
      <c r="TOB33"/>
      <c r="TOC33"/>
      <c r="TOD33"/>
      <c r="TOE33"/>
      <c r="TOF33"/>
      <c r="TOG33"/>
      <c r="TOH33"/>
      <c r="TOI33"/>
      <c r="TOJ33"/>
      <c r="TOK33"/>
      <c r="TOL33"/>
      <c r="TOM33"/>
      <c r="TON33"/>
      <c r="TOO33"/>
      <c r="TOP33"/>
      <c r="TOQ33"/>
      <c r="TOR33"/>
      <c r="TOS33"/>
      <c r="TOT33"/>
      <c r="TOU33"/>
      <c r="TOV33"/>
      <c r="TOW33"/>
      <c r="TOX33"/>
      <c r="TOY33"/>
      <c r="TOZ33"/>
      <c r="TPA33"/>
      <c r="TPB33"/>
      <c r="TPC33"/>
      <c r="TPD33"/>
      <c r="TPE33"/>
      <c r="TPF33"/>
      <c r="TPG33"/>
      <c r="TPH33"/>
      <c r="TPI33"/>
      <c r="TPJ33"/>
      <c r="TPK33"/>
      <c r="TPL33"/>
      <c r="TPM33"/>
      <c r="TPN33"/>
      <c r="TPO33"/>
      <c r="TPP33"/>
      <c r="TPQ33"/>
      <c r="TPR33"/>
      <c r="TPS33"/>
      <c r="TPT33"/>
      <c r="TPU33"/>
      <c r="TPV33"/>
      <c r="TPW33"/>
      <c r="TPX33"/>
      <c r="TPY33"/>
      <c r="TPZ33"/>
      <c r="TQA33"/>
      <c r="TQB33"/>
      <c r="TQC33"/>
      <c r="TQD33"/>
      <c r="TQE33"/>
      <c r="TQF33"/>
      <c r="TQG33"/>
      <c r="TQH33"/>
      <c r="TQI33"/>
      <c r="TQJ33"/>
      <c r="TQK33"/>
      <c r="TQL33"/>
      <c r="TQM33"/>
      <c r="TQN33"/>
      <c r="TQO33"/>
      <c r="TQP33"/>
      <c r="TQQ33"/>
      <c r="TQR33"/>
      <c r="TQS33"/>
      <c r="TQT33"/>
      <c r="TQU33"/>
      <c r="TQV33"/>
      <c r="TQW33"/>
      <c r="TQX33"/>
      <c r="TQY33"/>
      <c r="TQZ33"/>
      <c r="TRA33"/>
      <c r="TRB33"/>
      <c r="TRC33"/>
      <c r="TRD33"/>
      <c r="TRE33"/>
      <c r="TRF33"/>
      <c r="TRG33"/>
      <c r="TRH33"/>
      <c r="TRI33"/>
      <c r="TRJ33"/>
      <c r="TRK33"/>
      <c r="TRL33"/>
      <c r="TRM33"/>
      <c r="TRN33"/>
      <c r="TRO33"/>
      <c r="TRP33"/>
      <c r="TRQ33"/>
      <c r="TRR33"/>
      <c r="TRS33"/>
      <c r="TRT33"/>
      <c r="TRU33"/>
      <c r="TRV33"/>
      <c r="TRW33"/>
      <c r="TRX33"/>
      <c r="TRY33"/>
      <c r="TRZ33"/>
      <c r="TSA33"/>
      <c r="TSB33"/>
      <c r="TSC33"/>
      <c r="TSD33"/>
      <c r="TSE33"/>
      <c r="TSF33"/>
      <c r="TSG33"/>
      <c r="TSH33"/>
      <c r="TSI33"/>
      <c r="TSJ33"/>
      <c r="TSK33"/>
      <c r="TSL33"/>
      <c r="TSM33"/>
      <c r="TSN33"/>
      <c r="TSO33"/>
      <c r="TSP33"/>
      <c r="TSQ33"/>
      <c r="TSR33"/>
      <c r="TSS33"/>
      <c r="TST33"/>
      <c r="TSU33"/>
      <c r="TSV33"/>
      <c r="TSW33"/>
      <c r="TSX33"/>
      <c r="TSY33"/>
      <c r="TSZ33"/>
      <c r="TTA33"/>
      <c r="TTB33"/>
      <c r="TTC33"/>
      <c r="TTD33"/>
      <c r="TTE33"/>
      <c r="TTF33"/>
      <c r="TTG33"/>
      <c r="TTH33"/>
      <c r="TTI33"/>
      <c r="TTJ33"/>
      <c r="TTK33"/>
      <c r="TTL33"/>
      <c r="TTM33"/>
      <c r="TTN33"/>
      <c r="TTO33"/>
      <c r="TTP33"/>
      <c r="TTQ33"/>
      <c r="TTR33"/>
      <c r="TTS33"/>
      <c r="TTT33"/>
      <c r="TTU33"/>
      <c r="TTV33"/>
      <c r="TTW33"/>
      <c r="TTX33"/>
      <c r="TTY33"/>
      <c r="TTZ33"/>
      <c r="TUA33"/>
      <c r="TUB33"/>
      <c r="TUC33"/>
      <c r="TUD33"/>
      <c r="TUE33"/>
      <c r="TUF33"/>
      <c r="TUG33"/>
      <c r="TUH33"/>
      <c r="TUI33"/>
      <c r="TUJ33"/>
      <c r="TUK33"/>
      <c r="TUL33"/>
      <c r="TUM33"/>
      <c r="TUN33"/>
      <c r="TUO33"/>
      <c r="TUP33"/>
      <c r="TUQ33"/>
      <c r="TUR33"/>
      <c r="TUS33"/>
      <c r="TUT33"/>
      <c r="TUU33"/>
      <c r="TUV33"/>
      <c r="TUW33"/>
      <c r="TUX33"/>
      <c r="TUY33"/>
      <c r="TUZ33"/>
      <c r="TVA33"/>
      <c r="TVB33"/>
      <c r="TVC33"/>
      <c r="TVD33"/>
      <c r="TVE33"/>
      <c r="TVF33"/>
      <c r="TVG33"/>
      <c r="TVH33"/>
      <c r="TVI33"/>
      <c r="TVJ33"/>
      <c r="TVK33"/>
      <c r="TVL33"/>
      <c r="TVM33"/>
      <c r="TVN33"/>
      <c r="TVO33"/>
      <c r="TVP33"/>
      <c r="TVQ33"/>
      <c r="TVR33"/>
      <c r="TVS33"/>
      <c r="TVT33"/>
      <c r="TVU33"/>
      <c r="TVV33"/>
      <c r="TVW33"/>
      <c r="TVX33"/>
      <c r="TVY33"/>
      <c r="TVZ33"/>
      <c r="TWA33"/>
      <c r="TWB33"/>
      <c r="TWC33"/>
      <c r="TWD33"/>
      <c r="TWE33"/>
      <c r="TWF33"/>
      <c r="TWG33"/>
      <c r="TWH33"/>
      <c r="TWI33"/>
      <c r="TWJ33"/>
      <c r="TWK33"/>
      <c r="TWL33"/>
      <c r="TWM33"/>
      <c r="TWN33"/>
      <c r="TWO33"/>
      <c r="TWP33"/>
      <c r="TWQ33"/>
      <c r="TWR33"/>
      <c r="TWS33"/>
      <c r="TWT33"/>
      <c r="TWU33"/>
      <c r="TWV33"/>
      <c r="TWW33"/>
      <c r="TWX33"/>
      <c r="TWY33"/>
      <c r="TWZ33"/>
      <c r="TXA33"/>
      <c r="TXB33"/>
      <c r="TXC33"/>
      <c r="TXD33"/>
      <c r="TXE33"/>
      <c r="TXF33"/>
      <c r="TXG33"/>
      <c r="TXH33"/>
      <c r="TXI33"/>
      <c r="TXJ33"/>
      <c r="TXK33"/>
      <c r="TXL33"/>
      <c r="TXM33"/>
      <c r="TXN33"/>
      <c r="TXO33"/>
      <c r="TXP33"/>
      <c r="TXQ33"/>
      <c r="TXR33"/>
      <c r="TXS33"/>
      <c r="TXT33"/>
      <c r="TXU33"/>
      <c r="TXV33"/>
      <c r="TXW33"/>
      <c r="TXX33"/>
      <c r="TXY33"/>
      <c r="TXZ33"/>
      <c r="TYA33"/>
      <c r="TYB33"/>
      <c r="TYC33"/>
      <c r="TYD33"/>
      <c r="TYE33"/>
      <c r="TYF33"/>
      <c r="TYG33"/>
      <c r="TYH33"/>
      <c r="TYI33"/>
      <c r="TYJ33"/>
      <c r="TYK33"/>
      <c r="TYL33"/>
      <c r="TYM33"/>
      <c r="TYN33"/>
      <c r="TYO33"/>
      <c r="TYP33"/>
      <c r="TYQ33"/>
      <c r="TYR33"/>
      <c r="TYS33"/>
      <c r="TYT33"/>
      <c r="TYU33"/>
      <c r="TYV33"/>
      <c r="TYW33"/>
      <c r="TYX33"/>
      <c r="TYY33"/>
      <c r="TYZ33"/>
      <c r="TZA33"/>
      <c r="TZB33"/>
      <c r="TZC33"/>
      <c r="TZD33"/>
      <c r="TZE33"/>
      <c r="TZF33"/>
      <c r="TZG33"/>
      <c r="TZH33"/>
      <c r="TZI33"/>
      <c r="TZJ33"/>
      <c r="TZK33"/>
      <c r="TZL33"/>
      <c r="TZM33"/>
      <c r="TZN33"/>
      <c r="TZO33"/>
      <c r="TZP33"/>
      <c r="TZQ33"/>
      <c r="TZR33"/>
      <c r="TZS33"/>
      <c r="TZT33"/>
      <c r="TZU33"/>
      <c r="TZV33"/>
      <c r="TZW33"/>
      <c r="TZX33"/>
      <c r="TZY33"/>
      <c r="TZZ33"/>
      <c r="UAA33"/>
      <c r="UAB33"/>
      <c r="UAC33"/>
      <c r="UAD33"/>
      <c r="UAE33"/>
      <c r="UAF33"/>
      <c r="UAG33"/>
      <c r="UAH33"/>
      <c r="UAI33"/>
      <c r="UAJ33"/>
      <c r="UAK33"/>
      <c r="UAL33"/>
      <c r="UAM33"/>
      <c r="UAN33"/>
      <c r="UAO33"/>
      <c r="UAP33"/>
      <c r="UAQ33"/>
      <c r="UAR33"/>
      <c r="UAS33"/>
      <c r="UAT33"/>
      <c r="UAU33"/>
      <c r="UAV33"/>
      <c r="UAW33"/>
      <c r="UAX33"/>
      <c r="UAY33"/>
      <c r="UAZ33"/>
      <c r="UBA33"/>
      <c r="UBB33"/>
      <c r="UBC33"/>
      <c r="UBD33"/>
      <c r="UBE33"/>
      <c r="UBF33"/>
      <c r="UBG33"/>
      <c r="UBH33"/>
      <c r="UBI33"/>
      <c r="UBJ33"/>
      <c r="UBK33"/>
      <c r="UBL33"/>
      <c r="UBM33"/>
      <c r="UBN33"/>
      <c r="UBO33"/>
      <c r="UBP33"/>
      <c r="UBQ33"/>
      <c r="UBR33"/>
      <c r="UBS33"/>
      <c r="UBT33"/>
      <c r="UBU33"/>
      <c r="UBV33"/>
      <c r="UBW33"/>
      <c r="UBX33"/>
      <c r="UBY33"/>
      <c r="UBZ33"/>
      <c r="UCA33"/>
      <c r="UCB33"/>
      <c r="UCC33"/>
      <c r="UCD33"/>
      <c r="UCE33"/>
      <c r="UCF33"/>
      <c r="UCG33"/>
      <c r="UCH33"/>
      <c r="UCI33"/>
      <c r="UCJ33"/>
      <c r="UCK33"/>
      <c r="UCL33"/>
      <c r="UCM33"/>
      <c r="UCN33"/>
      <c r="UCO33"/>
      <c r="UCP33"/>
      <c r="UCQ33"/>
      <c r="UCR33"/>
      <c r="UCS33"/>
      <c r="UCT33"/>
      <c r="UCU33"/>
      <c r="UCV33"/>
      <c r="UCW33"/>
      <c r="UCX33"/>
      <c r="UCY33"/>
      <c r="UCZ33"/>
      <c r="UDA33"/>
      <c r="UDB33"/>
      <c r="UDC33"/>
      <c r="UDD33"/>
      <c r="UDE33"/>
      <c r="UDF33"/>
      <c r="UDG33"/>
      <c r="UDH33"/>
      <c r="UDI33"/>
      <c r="UDJ33"/>
      <c r="UDK33"/>
      <c r="UDL33"/>
      <c r="UDM33"/>
      <c r="UDN33"/>
      <c r="UDO33"/>
      <c r="UDP33"/>
      <c r="UDQ33"/>
      <c r="UDR33"/>
      <c r="UDS33"/>
      <c r="UDT33"/>
      <c r="UDU33"/>
      <c r="UDV33"/>
      <c r="UDW33"/>
      <c r="UDX33"/>
      <c r="UDY33"/>
      <c r="UDZ33"/>
      <c r="UEA33"/>
      <c r="UEB33"/>
      <c r="UEC33"/>
      <c r="UED33"/>
      <c r="UEE33"/>
      <c r="UEF33"/>
      <c r="UEG33"/>
      <c r="UEH33"/>
      <c r="UEI33"/>
      <c r="UEJ33"/>
      <c r="UEK33"/>
      <c r="UEL33"/>
      <c r="UEM33"/>
      <c r="UEN33"/>
      <c r="UEO33"/>
      <c r="UEP33"/>
      <c r="UEQ33"/>
      <c r="UER33"/>
      <c r="UES33"/>
      <c r="UET33"/>
      <c r="UEU33"/>
      <c r="UEV33"/>
      <c r="UEW33"/>
      <c r="UEX33"/>
      <c r="UEY33"/>
      <c r="UEZ33"/>
      <c r="UFA33"/>
      <c r="UFB33"/>
      <c r="UFC33"/>
      <c r="UFD33"/>
      <c r="UFE33"/>
      <c r="UFF33"/>
      <c r="UFG33"/>
      <c r="UFH33"/>
      <c r="UFI33"/>
      <c r="UFJ33"/>
      <c r="UFK33"/>
      <c r="UFL33"/>
      <c r="UFM33"/>
      <c r="UFN33"/>
      <c r="UFO33"/>
      <c r="UFP33"/>
      <c r="UFQ33"/>
      <c r="UFR33"/>
      <c r="UFS33"/>
      <c r="UFT33"/>
      <c r="UFU33"/>
      <c r="UFV33"/>
      <c r="UFW33"/>
      <c r="UFX33"/>
      <c r="UFY33"/>
      <c r="UFZ33"/>
      <c r="UGA33"/>
      <c r="UGB33"/>
      <c r="UGC33"/>
      <c r="UGD33"/>
      <c r="UGE33"/>
      <c r="UGF33"/>
      <c r="UGG33"/>
      <c r="UGH33"/>
      <c r="UGI33"/>
      <c r="UGJ33"/>
      <c r="UGK33"/>
      <c r="UGL33"/>
      <c r="UGM33"/>
      <c r="UGN33"/>
      <c r="UGO33"/>
      <c r="UGP33"/>
      <c r="UGQ33"/>
      <c r="UGR33"/>
      <c r="UGS33"/>
      <c r="UGT33"/>
      <c r="UGU33"/>
      <c r="UGV33"/>
      <c r="UGW33"/>
      <c r="UGX33"/>
      <c r="UGY33"/>
      <c r="UGZ33"/>
      <c r="UHA33"/>
      <c r="UHB33"/>
      <c r="UHC33"/>
      <c r="UHD33"/>
      <c r="UHE33"/>
      <c r="UHF33"/>
      <c r="UHG33"/>
      <c r="UHH33"/>
      <c r="UHI33"/>
      <c r="UHJ33"/>
      <c r="UHK33"/>
      <c r="UHL33"/>
      <c r="UHM33"/>
      <c r="UHN33"/>
      <c r="UHO33"/>
      <c r="UHP33"/>
      <c r="UHQ33"/>
      <c r="UHR33"/>
      <c r="UHS33"/>
      <c r="UHT33"/>
      <c r="UHU33"/>
      <c r="UHV33"/>
      <c r="UHW33"/>
      <c r="UHX33"/>
      <c r="UHY33"/>
      <c r="UHZ33"/>
      <c r="UIA33"/>
      <c r="UIB33"/>
      <c r="UIC33"/>
      <c r="UID33"/>
      <c r="UIE33"/>
      <c r="UIF33"/>
      <c r="UIG33"/>
      <c r="UIH33"/>
      <c r="UII33"/>
      <c r="UIJ33"/>
      <c r="UIK33"/>
      <c r="UIL33"/>
      <c r="UIM33"/>
      <c r="UIN33"/>
      <c r="UIO33"/>
      <c r="UIP33"/>
      <c r="UIQ33"/>
      <c r="UIR33"/>
      <c r="UIS33"/>
      <c r="UIT33"/>
      <c r="UIU33"/>
      <c r="UIV33"/>
      <c r="UIW33"/>
      <c r="UIX33"/>
      <c r="UIY33"/>
      <c r="UIZ33"/>
      <c r="UJA33"/>
      <c r="UJB33"/>
      <c r="UJC33"/>
      <c r="UJD33"/>
      <c r="UJE33"/>
      <c r="UJF33"/>
      <c r="UJG33"/>
      <c r="UJH33"/>
      <c r="UJI33"/>
      <c r="UJJ33"/>
      <c r="UJK33"/>
      <c r="UJL33"/>
      <c r="UJM33"/>
      <c r="UJN33"/>
      <c r="UJO33"/>
      <c r="UJP33"/>
      <c r="UJQ33"/>
      <c r="UJR33"/>
      <c r="UJS33"/>
      <c r="UJT33"/>
      <c r="UJU33"/>
      <c r="UJV33"/>
      <c r="UJW33"/>
      <c r="UJX33"/>
      <c r="UJY33"/>
      <c r="UJZ33"/>
      <c r="UKA33"/>
      <c r="UKB33"/>
      <c r="UKC33"/>
      <c r="UKD33"/>
      <c r="UKE33"/>
      <c r="UKF33"/>
      <c r="UKG33"/>
      <c r="UKH33"/>
      <c r="UKI33"/>
      <c r="UKJ33"/>
      <c r="UKK33"/>
      <c r="UKL33"/>
      <c r="UKM33"/>
      <c r="UKN33"/>
      <c r="UKO33"/>
      <c r="UKP33"/>
      <c r="UKQ33"/>
      <c r="UKR33"/>
      <c r="UKS33"/>
      <c r="UKT33"/>
      <c r="UKU33"/>
      <c r="UKV33"/>
      <c r="UKW33"/>
      <c r="UKX33"/>
      <c r="UKY33"/>
      <c r="UKZ33"/>
      <c r="ULA33"/>
      <c r="ULB33"/>
      <c r="ULC33"/>
      <c r="ULD33"/>
      <c r="ULE33"/>
      <c r="ULF33"/>
      <c r="ULG33"/>
      <c r="ULH33"/>
      <c r="ULI33"/>
      <c r="ULJ33"/>
      <c r="ULK33"/>
      <c r="ULL33"/>
      <c r="ULM33"/>
      <c r="ULN33"/>
      <c r="ULO33"/>
      <c r="ULP33"/>
      <c r="ULQ33"/>
      <c r="ULR33"/>
      <c r="ULS33"/>
      <c r="ULT33"/>
      <c r="ULU33"/>
      <c r="ULV33"/>
      <c r="ULW33"/>
      <c r="ULX33"/>
      <c r="ULY33"/>
      <c r="ULZ33"/>
      <c r="UMA33"/>
      <c r="UMB33"/>
      <c r="UMC33"/>
      <c r="UMD33"/>
      <c r="UME33"/>
      <c r="UMF33"/>
      <c r="UMG33"/>
      <c r="UMH33"/>
      <c r="UMI33"/>
      <c r="UMJ33"/>
      <c r="UMK33"/>
      <c r="UML33"/>
      <c r="UMM33"/>
      <c r="UMN33"/>
      <c r="UMO33"/>
      <c r="UMP33"/>
      <c r="UMQ33"/>
      <c r="UMR33"/>
      <c r="UMS33"/>
      <c r="UMT33"/>
      <c r="UMU33"/>
      <c r="UMV33"/>
      <c r="UMW33"/>
      <c r="UMX33"/>
      <c r="UMY33"/>
      <c r="UMZ33"/>
      <c r="UNA33"/>
      <c r="UNB33"/>
      <c r="UNC33"/>
      <c r="UND33"/>
      <c r="UNE33"/>
      <c r="UNF33"/>
      <c r="UNG33"/>
      <c r="UNH33"/>
      <c r="UNI33"/>
      <c r="UNJ33"/>
      <c r="UNK33"/>
      <c r="UNL33"/>
      <c r="UNM33"/>
      <c r="UNN33"/>
      <c r="UNO33"/>
      <c r="UNP33"/>
      <c r="UNQ33"/>
      <c r="UNR33"/>
      <c r="UNS33"/>
      <c r="UNT33"/>
      <c r="UNU33"/>
      <c r="UNV33"/>
      <c r="UNW33"/>
      <c r="UNX33"/>
      <c r="UNY33"/>
      <c r="UNZ33"/>
      <c r="UOA33"/>
      <c r="UOB33"/>
      <c r="UOC33"/>
      <c r="UOD33"/>
      <c r="UOE33"/>
      <c r="UOF33"/>
      <c r="UOG33"/>
      <c r="UOH33"/>
      <c r="UOI33"/>
      <c r="UOJ33"/>
      <c r="UOK33"/>
      <c r="UOL33"/>
      <c r="UOM33"/>
      <c r="UON33"/>
      <c r="UOO33"/>
      <c r="UOP33"/>
      <c r="UOQ33"/>
      <c r="UOR33"/>
      <c r="UOS33"/>
      <c r="UOT33"/>
      <c r="UOU33"/>
      <c r="UOV33"/>
      <c r="UOW33"/>
      <c r="UOX33"/>
      <c r="UOY33"/>
      <c r="UOZ33"/>
      <c r="UPA33"/>
      <c r="UPB33"/>
      <c r="UPC33"/>
      <c r="UPD33"/>
      <c r="UPE33"/>
      <c r="UPF33"/>
      <c r="UPG33"/>
      <c r="UPH33"/>
      <c r="UPI33"/>
      <c r="UPJ33"/>
      <c r="UPK33"/>
      <c r="UPL33"/>
      <c r="UPM33"/>
      <c r="UPN33"/>
      <c r="UPO33"/>
      <c r="UPP33"/>
      <c r="UPQ33"/>
      <c r="UPR33"/>
      <c r="UPS33"/>
      <c r="UPT33"/>
      <c r="UPU33"/>
      <c r="UPV33"/>
      <c r="UPW33"/>
      <c r="UPX33"/>
      <c r="UPY33"/>
      <c r="UPZ33"/>
      <c r="UQA33"/>
      <c r="UQB33"/>
      <c r="UQC33"/>
      <c r="UQD33"/>
      <c r="UQE33"/>
      <c r="UQF33"/>
      <c r="UQG33"/>
      <c r="UQH33"/>
      <c r="UQI33"/>
      <c r="UQJ33"/>
      <c r="UQK33"/>
      <c r="UQL33"/>
      <c r="UQM33"/>
      <c r="UQN33"/>
      <c r="UQO33"/>
      <c r="UQP33"/>
      <c r="UQQ33"/>
      <c r="UQR33"/>
      <c r="UQS33"/>
      <c r="UQT33"/>
      <c r="UQU33"/>
      <c r="UQV33"/>
      <c r="UQW33"/>
      <c r="UQX33"/>
      <c r="UQY33"/>
      <c r="UQZ33"/>
      <c r="URA33"/>
      <c r="URB33"/>
      <c r="URC33"/>
      <c r="URD33"/>
      <c r="URE33"/>
      <c r="URF33"/>
      <c r="URG33"/>
      <c r="URH33"/>
      <c r="URI33"/>
      <c r="URJ33"/>
      <c r="URK33"/>
      <c r="URL33"/>
      <c r="URM33"/>
      <c r="URN33"/>
      <c r="URO33"/>
      <c r="URP33"/>
      <c r="URQ33"/>
      <c r="URR33"/>
      <c r="URS33"/>
      <c r="URT33"/>
      <c r="URU33"/>
      <c r="URV33"/>
      <c r="URW33"/>
      <c r="URX33"/>
      <c r="URY33"/>
      <c r="URZ33"/>
      <c r="USA33"/>
      <c r="USB33"/>
      <c r="USC33"/>
      <c r="USD33"/>
      <c r="USE33"/>
      <c r="USF33"/>
      <c r="USG33"/>
      <c r="USH33"/>
      <c r="USI33"/>
      <c r="USJ33"/>
      <c r="USK33"/>
      <c r="USL33"/>
      <c r="USM33"/>
      <c r="USN33"/>
      <c r="USO33"/>
      <c r="USP33"/>
      <c r="USQ33"/>
      <c r="USR33"/>
      <c r="USS33"/>
      <c r="UST33"/>
      <c r="USU33"/>
      <c r="USV33"/>
      <c r="USW33"/>
      <c r="USX33"/>
      <c r="USY33"/>
      <c r="USZ33"/>
      <c r="UTA33"/>
      <c r="UTB33"/>
      <c r="UTC33"/>
      <c r="UTD33"/>
      <c r="UTE33"/>
      <c r="UTF33"/>
      <c r="UTG33"/>
      <c r="UTH33"/>
      <c r="UTI33"/>
      <c r="UTJ33"/>
      <c r="UTK33"/>
      <c r="UTL33"/>
      <c r="UTM33"/>
      <c r="UTN33"/>
      <c r="UTO33"/>
      <c r="UTP33"/>
      <c r="UTQ33"/>
      <c r="UTR33"/>
      <c r="UTS33"/>
      <c r="UTT33"/>
      <c r="UTU33"/>
      <c r="UTV33"/>
      <c r="UTW33"/>
      <c r="UTX33"/>
      <c r="UTY33"/>
      <c r="UTZ33"/>
      <c r="UUA33"/>
      <c r="UUB33"/>
      <c r="UUC33"/>
      <c r="UUD33"/>
      <c r="UUE33"/>
      <c r="UUF33"/>
      <c r="UUG33"/>
      <c r="UUH33"/>
      <c r="UUI33"/>
      <c r="UUJ33"/>
      <c r="UUK33"/>
      <c r="UUL33"/>
      <c r="UUM33"/>
      <c r="UUN33"/>
      <c r="UUO33"/>
      <c r="UUP33"/>
      <c r="UUQ33"/>
      <c r="UUR33"/>
      <c r="UUS33"/>
      <c r="UUT33"/>
      <c r="UUU33"/>
      <c r="UUV33"/>
      <c r="UUW33"/>
      <c r="UUX33"/>
      <c r="UUY33"/>
      <c r="UUZ33"/>
      <c r="UVA33"/>
      <c r="UVB33"/>
      <c r="UVC33"/>
      <c r="UVD33"/>
      <c r="UVE33"/>
      <c r="UVF33"/>
      <c r="UVG33"/>
      <c r="UVH33"/>
      <c r="UVI33"/>
      <c r="UVJ33"/>
      <c r="UVK33"/>
      <c r="UVL33"/>
      <c r="UVM33"/>
      <c r="UVN33"/>
      <c r="UVO33"/>
      <c r="UVP33"/>
      <c r="UVQ33"/>
      <c r="UVR33"/>
      <c r="UVS33"/>
      <c r="UVT33"/>
      <c r="UVU33"/>
      <c r="UVV33"/>
      <c r="UVW33"/>
      <c r="UVX33"/>
      <c r="UVY33"/>
      <c r="UVZ33"/>
      <c r="UWA33"/>
      <c r="UWB33"/>
      <c r="UWC33"/>
      <c r="UWD33"/>
      <c r="UWE33"/>
      <c r="UWF33"/>
      <c r="UWG33"/>
      <c r="UWH33"/>
      <c r="UWI33"/>
      <c r="UWJ33"/>
      <c r="UWK33"/>
      <c r="UWL33"/>
      <c r="UWM33"/>
      <c r="UWN33"/>
      <c r="UWO33"/>
      <c r="UWP33"/>
      <c r="UWQ33"/>
      <c r="UWR33"/>
      <c r="UWS33"/>
      <c r="UWT33"/>
      <c r="UWU33"/>
      <c r="UWV33"/>
      <c r="UWW33"/>
      <c r="UWX33"/>
      <c r="UWY33"/>
      <c r="UWZ33"/>
      <c r="UXA33"/>
      <c r="UXB33"/>
      <c r="UXC33"/>
      <c r="UXD33"/>
      <c r="UXE33"/>
      <c r="UXF33"/>
      <c r="UXG33"/>
      <c r="UXH33"/>
      <c r="UXI33"/>
      <c r="UXJ33"/>
      <c r="UXK33"/>
      <c r="UXL33"/>
      <c r="UXM33"/>
      <c r="UXN33"/>
      <c r="UXO33"/>
      <c r="UXP33"/>
      <c r="UXQ33"/>
      <c r="UXR33"/>
      <c r="UXS33"/>
      <c r="UXT33"/>
      <c r="UXU33"/>
      <c r="UXV33"/>
      <c r="UXW33"/>
      <c r="UXX33"/>
      <c r="UXY33"/>
      <c r="UXZ33"/>
      <c r="UYA33"/>
      <c r="UYB33"/>
      <c r="UYC33"/>
      <c r="UYD33"/>
      <c r="UYE33"/>
      <c r="UYF33"/>
      <c r="UYG33"/>
      <c r="UYH33"/>
      <c r="UYI33"/>
      <c r="UYJ33"/>
      <c r="UYK33"/>
      <c r="UYL33"/>
      <c r="UYM33"/>
      <c r="UYN33"/>
      <c r="UYO33"/>
      <c r="UYP33"/>
      <c r="UYQ33"/>
      <c r="UYR33"/>
      <c r="UYS33"/>
      <c r="UYT33"/>
      <c r="UYU33"/>
      <c r="UYV33"/>
      <c r="UYW33"/>
      <c r="UYX33"/>
      <c r="UYY33"/>
      <c r="UYZ33"/>
      <c r="UZA33"/>
      <c r="UZB33"/>
      <c r="UZC33"/>
      <c r="UZD33"/>
      <c r="UZE33"/>
      <c r="UZF33"/>
      <c r="UZG33"/>
      <c r="UZH33"/>
      <c r="UZI33"/>
      <c r="UZJ33"/>
      <c r="UZK33"/>
      <c r="UZL33"/>
      <c r="UZM33"/>
      <c r="UZN33"/>
      <c r="UZO33"/>
      <c r="UZP33"/>
      <c r="UZQ33"/>
      <c r="UZR33"/>
      <c r="UZS33"/>
      <c r="UZT33"/>
      <c r="UZU33"/>
      <c r="UZV33"/>
      <c r="UZW33"/>
      <c r="UZX33"/>
      <c r="UZY33"/>
      <c r="UZZ33"/>
      <c r="VAA33"/>
      <c r="VAB33"/>
      <c r="VAC33"/>
      <c r="VAD33"/>
      <c r="VAE33"/>
      <c r="VAF33"/>
      <c r="VAG33"/>
      <c r="VAH33"/>
      <c r="VAI33"/>
      <c r="VAJ33"/>
      <c r="VAK33"/>
      <c r="VAL33"/>
      <c r="VAM33"/>
      <c r="VAN33"/>
      <c r="VAO33"/>
      <c r="VAP33"/>
      <c r="VAQ33"/>
      <c r="VAR33"/>
      <c r="VAS33"/>
      <c r="VAT33"/>
      <c r="VAU33"/>
      <c r="VAV33"/>
      <c r="VAW33"/>
      <c r="VAX33"/>
      <c r="VAY33"/>
      <c r="VAZ33"/>
      <c r="VBA33"/>
      <c r="VBB33"/>
      <c r="VBC33"/>
      <c r="VBD33"/>
      <c r="VBE33"/>
      <c r="VBF33"/>
      <c r="VBG33"/>
      <c r="VBH33"/>
      <c r="VBI33"/>
      <c r="VBJ33"/>
      <c r="VBK33"/>
      <c r="VBL33"/>
      <c r="VBM33"/>
      <c r="VBN33"/>
      <c r="VBO33"/>
      <c r="VBP33"/>
      <c r="VBQ33"/>
      <c r="VBR33"/>
      <c r="VBS33"/>
      <c r="VBT33"/>
      <c r="VBU33"/>
      <c r="VBV33"/>
      <c r="VBW33"/>
      <c r="VBX33"/>
      <c r="VBY33"/>
      <c r="VBZ33"/>
      <c r="VCA33"/>
      <c r="VCB33"/>
      <c r="VCC33"/>
      <c r="VCD33"/>
      <c r="VCE33"/>
      <c r="VCF33"/>
      <c r="VCG33"/>
      <c r="VCH33"/>
      <c r="VCI33"/>
      <c r="VCJ33"/>
      <c r="VCK33"/>
      <c r="VCL33"/>
      <c r="VCM33"/>
      <c r="VCN33"/>
      <c r="VCO33"/>
      <c r="VCP33"/>
      <c r="VCQ33"/>
      <c r="VCR33"/>
      <c r="VCS33"/>
      <c r="VCT33"/>
      <c r="VCU33"/>
      <c r="VCV33"/>
      <c r="VCW33"/>
      <c r="VCX33"/>
      <c r="VCY33"/>
      <c r="VCZ33"/>
      <c r="VDA33"/>
      <c r="VDB33"/>
      <c r="VDC33"/>
      <c r="VDD33"/>
      <c r="VDE33"/>
      <c r="VDF33"/>
      <c r="VDG33"/>
      <c r="VDH33"/>
      <c r="VDI33"/>
      <c r="VDJ33"/>
      <c r="VDK33"/>
      <c r="VDL33"/>
      <c r="VDM33"/>
      <c r="VDN33"/>
      <c r="VDO33"/>
      <c r="VDP33"/>
      <c r="VDQ33"/>
      <c r="VDR33"/>
      <c r="VDS33"/>
      <c r="VDT33"/>
      <c r="VDU33"/>
      <c r="VDV33"/>
      <c r="VDW33"/>
      <c r="VDX33"/>
      <c r="VDY33"/>
      <c r="VDZ33"/>
      <c r="VEA33"/>
      <c r="VEB33"/>
      <c r="VEC33"/>
      <c r="VED33"/>
      <c r="VEE33"/>
      <c r="VEF33"/>
      <c r="VEG33"/>
      <c r="VEH33"/>
      <c r="VEI33"/>
      <c r="VEJ33"/>
      <c r="VEK33"/>
      <c r="VEL33"/>
      <c r="VEM33"/>
      <c r="VEN33"/>
      <c r="VEO33"/>
      <c r="VEP33"/>
      <c r="VEQ33"/>
      <c r="VER33"/>
      <c r="VES33"/>
      <c r="VET33"/>
      <c r="VEU33"/>
      <c r="VEV33"/>
      <c r="VEW33"/>
      <c r="VEX33"/>
      <c r="VEY33"/>
      <c r="VEZ33"/>
      <c r="VFA33"/>
      <c r="VFB33"/>
      <c r="VFC33"/>
      <c r="VFD33"/>
      <c r="VFE33"/>
      <c r="VFF33"/>
      <c r="VFG33"/>
      <c r="VFH33"/>
      <c r="VFI33"/>
      <c r="VFJ33"/>
      <c r="VFK33"/>
      <c r="VFL33"/>
      <c r="VFM33"/>
      <c r="VFN33"/>
      <c r="VFO33"/>
      <c r="VFP33"/>
      <c r="VFQ33"/>
      <c r="VFR33"/>
      <c r="VFS33"/>
      <c r="VFT33"/>
      <c r="VFU33"/>
      <c r="VFV33"/>
      <c r="VFW33"/>
      <c r="VFX33"/>
      <c r="VFY33"/>
      <c r="VFZ33"/>
      <c r="VGA33"/>
      <c r="VGB33"/>
      <c r="VGC33"/>
      <c r="VGD33"/>
      <c r="VGE33"/>
      <c r="VGF33"/>
      <c r="VGG33"/>
      <c r="VGH33"/>
      <c r="VGI33"/>
      <c r="VGJ33"/>
      <c r="VGK33"/>
      <c r="VGL33"/>
      <c r="VGM33"/>
      <c r="VGN33"/>
      <c r="VGO33"/>
      <c r="VGP33"/>
      <c r="VGQ33"/>
      <c r="VGR33"/>
      <c r="VGS33"/>
      <c r="VGT33"/>
      <c r="VGU33"/>
      <c r="VGV33"/>
      <c r="VGW33"/>
      <c r="VGX33"/>
      <c r="VGY33"/>
      <c r="VGZ33"/>
      <c r="VHA33"/>
      <c r="VHB33"/>
      <c r="VHC33"/>
      <c r="VHD33"/>
      <c r="VHE33"/>
      <c r="VHF33"/>
      <c r="VHG33"/>
      <c r="VHH33"/>
      <c r="VHI33"/>
      <c r="VHJ33"/>
      <c r="VHK33"/>
      <c r="VHL33"/>
      <c r="VHM33"/>
      <c r="VHN33"/>
      <c r="VHO33"/>
      <c r="VHP33"/>
      <c r="VHQ33"/>
      <c r="VHR33"/>
      <c r="VHS33"/>
      <c r="VHT33"/>
      <c r="VHU33"/>
      <c r="VHV33"/>
      <c r="VHW33"/>
      <c r="VHX33"/>
      <c r="VHY33"/>
      <c r="VHZ33"/>
      <c r="VIA33"/>
      <c r="VIB33"/>
      <c r="VIC33"/>
      <c r="VID33"/>
      <c r="VIE33"/>
      <c r="VIF33"/>
      <c r="VIG33"/>
      <c r="VIH33"/>
      <c r="VII33"/>
      <c r="VIJ33"/>
      <c r="VIK33"/>
      <c r="VIL33"/>
      <c r="VIM33"/>
      <c r="VIN33"/>
      <c r="VIO33"/>
      <c r="VIP33"/>
      <c r="VIQ33"/>
      <c r="VIR33"/>
      <c r="VIS33"/>
      <c r="VIT33"/>
      <c r="VIU33"/>
      <c r="VIV33"/>
      <c r="VIW33"/>
      <c r="VIX33"/>
      <c r="VIY33"/>
      <c r="VIZ33"/>
      <c r="VJA33"/>
      <c r="VJB33"/>
      <c r="VJC33"/>
      <c r="VJD33"/>
      <c r="VJE33"/>
      <c r="VJF33"/>
      <c r="VJG33"/>
      <c r="VJH33"/>
      <c r="VJI33"/>
      <c r="VJJ33"/>
      <c r="VJK33"/>
      <c r="VJL33"/>
      <c r="VJM33"/>
      <c r="VJN33"/>
      <c r="VJO33"/>
      <c r="VJP33"/>
      <c r="VJQ33"/>
      <c r="VJR33"/>
      <c r="VJS33"/>
      <c r="VJT33"/>
      <c r="VJU33"/>
      <c r="VJV33"/>
      <c r="VJW33"/>
      <c r="VJX33"/>
      <c r="VJY33"/>
      <c r="VJZ33"/>
      <c r="VKA33"/>
      <c r="VKB33"/>
      <c r="VKC33"/>
      <c r="VKD33"/>
      <c r="VKE33"/>
      <c r="VKF33"/>
      <c r="VKG33"/>
      <c r="VKH33"/>
      <c r="VKI33"/>
      <c r="VKJ33"/>
      <c r="VKK33"/>
      <c r="VKL33"/>
      <c r="VKM33"/>
      <c r="VKN33"/>
      <c r="VKO33"/>
      <c r="VKP33"/>
      <c r="VKQ33"/>
      <c r="VKR33"/>
      <c r="VKS33"/>
      <c r="VKT33"/>
      <c r="VKU33"/>
      <c r="VKV33"/>
      <c r="VKW33"/>
      <c r="VKX33"/>
      <c r="VKY33"/>
      <c r="VKZ33"/>
      <c r="VLA33"/>
      <c r="VLB33"/>
      <c r="VLC33"/>
      <c r="VLD33"/>
      <c r="VLE33"/>
      <c r="VLF33"/>
      <c r="VLG33"/>
      <c r="VLH33"/>
      <c r="VLI33"/>
      <c r="VLJ33"/>
      <c r="VLK33"/>
      <c r="VLL33"/>
      <c r="VLM33"/>
      <c r="VLN33"/>
      <c r="VLO33"/>
      <c r="VLP33"/>
      <c r="VLQ33"/>
      <c r="VLR33"/>
      <c r="VLS33"/>
      <c r="VLT33"/>
      <c r="VLU33"/>
      <c r="VLV33"/>
      <c r="VLW33"/>
      <c r="VLX33"/>
      <c r="VLY33"/>
      <c r="VLZ33"/>
      <c r="VMA33"/>
      <c r="VMB33"/>
      <c r="VMC33"/>
      <c r="VMD33"/>
      <c r="VME33"/>
      <c r="VMF33"/>
      <c r="VMG33"/>
      <c r="VMH33"/>
      <c r="VMI33"/>
      <c r="VMJ33"/>
      <c r="VMK33"/>
      <c r="VML33"/>
      <c r="VMM33"/>
      <c r="VMN33"/>
      <c r="VMO33"/>
      <c r="VMP33"/>
      <c r="VMQ33"/>
      <c r="VMR33"/>
      <c r="VMS33"/>
      <c r="VMT33"/>
      <c r="VMU33"/>
      <c r="VMV33"/>
      <c r="VMW33"/>
      <c r="VMX33"/>
      <c r="VMY33"/>
      <c r="VMZ33"/>
      <c r="VNA33"/>
      <c r="VNB33"/>
      <c r="VNC33"/>
      <c r="VND33"/>
      <c r="VNE33"/>
      <c r="VNF33"/>
      <c r="VNG33"/>
      <c r="VNH33"/>
      <c r="VNI33"/>
      <c r="VNJ33"/>
      <c r="VNK33"/>
      <c r="VNL33"/>
      <c r="VNM33"/>
      <c r="VNN33"/>
      <c r="VNO33"/>
      <c r="VNP33"/>
      <c r="VNQ33"/>
      <c r="VNR33"/>
      <c r="VNS33"/>
      <c r="VNT33"/>
      <c r="VNU33"/>
      <c r="VNV33"/>
      <c r="VNW33"/>
      <c r="VNX33"/>
      <c r="VNY33"/>
      <c r="VNZ33"/>
      <c r="VOA33"/>
      <c r="VOB33"/>
      <c r="VOC33"/>
      <c r="VOD33"/>
      <c r="VOE33"/>
      <c r="VOF33"/>
      <c r="VOG33"/>
      <c r="VOH33"/>
      <c r="VOI33"/>
      <c r="VOJ33"/>
      <c r="VOK33"/>
      <c r="VOL33"/>
      <c r="VOM33"/>
      <c r="VON33"/>
      <c r="VOO33"/>
      <c r="VOP33"/>
      <c r="VOQ33"/>
      <c r="VOR33"/>
      <c r="VOS33"/>
      <c r="VOT33"/>
      <c r="VOU33"/>
      <c r="VOV33"/>
      <c r="VOW33"/>
      <c r="VOX33"/>
      <c r="VOY33"/>
      <c r="VOZ33"/>
      <c r="VPA33"/>
      <c r="VPB33"/>
      <c r="VPC33"/>
      <c r="VPD33"/>
      <c r="VPE33"/>
      <c r="VPF33"/>
      <c r="VPG33"/>
      <c r="VPH33"/>
      <c r="VPI33"/>
      <c r="VPJ33"/>
      <c r="VPK33"/>
      <c r="VPL33"/>
      <c r="VPM33"/>
      <c r="VPN33"/>
      <c r="VPO33"/>
      <c r="VPP33"/>
      <c r="VPQ33"/>
      <c r="VPR33"/>
      <c r="VPS33"/>
      <c r="VPT33"/>
      <c r="VPU33"/>
      <c r="VPV33"/>
      <c r="VPW33"/>
      <c r="VPX33"/>
      <c r="VPY33"/>
      <c r="VPZ33"/>
      <c r="VQA33"/>
      <c r="VQB33"/>
      <c r="VQC33"/>
      <c r="VQD33"/>
      <c r="VQE33"/>
      <c r="VQF33"/>
      <c r="VQG33"/>
      <c r="VQH33"/>
      <c r="VQI33"/>
      <c r="VQJ33"/>
      <c r="VQK33"/>
      <c r="VQL33"/>
      <c r="VQM33"/>
      <c r="VQN33"/>
      <c r="VQO33"/>
      <c r="VQP33"/>
      <c r="VQQ33"/>
      <c r="VQR33"/>
      <c r="VQS33"/>
      <c r="VQT33"/>
      <c r="VQU33"/>
      <c r="VQV33"/>
      <c r="VQW33"/>
      <c r="VQX33"/>
      <c r="VQY33"/>
      <c r="VQZ33"/>
      <c r="VRA33"/>
      <c r="VRB33"/>
      <c r="VRC33"/>
      <c r="VRD33"/>
      <c r="VRE33"/>
      <c r="VRF33"/>
      <c r="VRG33"/>
      <c r="VRH33"/>
      <c r="VRI33"/>
      <c r="VRJ33"/>
      <c r="VRK33"/>
      <c r="VRL33"/>
      <c r="VRM33"/>
      <c r="VRN33"/>
      <c r="VRO33"/>
      <c r="VRP33"/>
      <c r="VRQ33"/>
      <c r="VRR33"/>
      <c r="VRS33"/>
      <c r="VRT33"/>
      <c r="VRU33"/>
      <c r="VRV33"/>
      <c r="VRW33"/>
      <c r="VRX33"/>
      <c r="VRY33"/>
      <c r="VRZ33"/>
      <c r="VSA33"/>
      <c r="VSB33"/>
      <c r="VSC33"/>
      <c r="VSD33"/>
      <c r="VSE33"/>
      <c r="VSF33"/>
      <c r="VSG33"/>
      <c r="VSH33"/>
      <c r="VSI33"/>
      <c r="VSJ33"/>
      <c r="VSK33"/>
      <c r="VSL33"/>
      <c r="VSM33"/>
      <c r="VSN33"/>
      <c r="VSO33"/>
      <c r="VSP33"/>
      <c r="VSQ33"/>
      <c r="VSR33"/>
      <c r="VSS33"/>
      <c r="VST33"/>
      <c r="VSU33"/>
      <c r="VSV33"/>
      <c r="VSW33"/>
      <c r="VSX33"/>
      <c r="VSY33"/>
      <c r="VSZ33"/>
      <c r="VTA33"/>
      <c r="VTB33"/>
      <c r="VTC33"/>
      <c r="VTD33"/>
      <c r="VTE33"/>
      <c r="VTF33"/>
      <c r="VTG33"/>
      <c r="VTH33"/>
      <c r="VTI33"/>
      <c r="VTJ33"/>
      <c r="VTK33"/>
      <c r="VTL33"/>
      <c r="VTM33"/>
      <c r="VTN33"/>
      <c r="VTO33"/>
      <c r="VTP33"/>
      <c r="VTQ33"/>
      <c r="VTR33"/>
      <c r="VTS33"/>
      <c r="VTT33"/>
      <c r="VTU33"/>
      <c r="VTV33"/>
      <c r="VTW33"/>
      <c r="VTX33"/>
      <c r="VTY33"/>
      <c r="VTZ33"/>
      <c r="VUA33"/>
      <c r="VUB33"/>
      <c r="VUC33"/>
      <c r="VUD33"/>
      <c r="VUE33"/>
      <c r="VUF33"/>
      <c r="VUG33"/>
      <c r="VUH33"/>
      <c r="VUI33"/>
      <c r="VUJ33"/>
      <c r="VUK33"/>
      <c r="VUL33"/>
      <c r="VUM33"/>
      <c r="VUN33"/>
      <c r="VUO33"/>
      <c r="VUP33"/>
      <c r="VUQ33"/>
      <c r="VUR33"/>
      <c r="VUS33"/>
      <c r="VUT33"/>
      <c r="VUU33"/>
      <c r="VUV33"/>
      <c r="VUW33"/>
      <c r="VUX33"/>
      <c r="VUY33"/>
      <c r="VUZ33"/>
      <c r="VVA33"/>
      <c r="VVB33"/>
      <c r="VVC33"/>
      <c r="VVD33"/>
      <c r="VVE33"/>
      <c r="VVF33"/>
      <c r="VVG33"/>
      <c r="VVH33"/>
      <c r="VVI33"/>
      <c r="VVJ33"/>
      <c r="VVK33"/>
      <c r="VVL33"/>
      <c r="VVM33"/>
      <c r="VVN33"/>
      <c r="VVO33"/>
      <c r="VVP33"/>
      <c r="VVQ33"/>
      <c r="VVR33"/>
      <c r="VVS33"/>
      <c r="VVT33"/>
      <c r="VVU33"/>
      <c r="VVV33"/>
      <c r="VVW33"/>
      <c r="VVX33"/>
      <c r="VVY33"/>
      <c r="VVZ33"/>
      <c r="VWA33"/>
      <c r="VWB33"/>
      <c r="VWC33"/>
      <c r="VWD33"/>
      <c r="VWE33"/>
      <c r="VWF33"/>
      <c r="VWG33"/>
      <c r="VWH33"/>
      <c r="VWI33"/>
      <c r="VWJ33"/>
      <c r="VWK33"/>
      <c r="VWL33"/>
      <c r="VWM33"/>
      <c r="VWN33"/>
      <c r="VWO33"/>
      <c r="VWP33"/>
      <c r="VWQ33"/>
      <c r="VWR33"/>
      <c r="VWS33"/>
      <c r="VWT33"/>
      <c r="VWU33"/>
      <c r="VWV33"/>
      <c r="VWW33"/>
      <c r="VWX33"/>
      <c r="VWY33"/>
      <c r="VWZ33"/>
      <c r="VXA33"/>
      <c r="VXB33"/>
      <c r="VXC33"/>
      <c r="VXD33"/>
      <c r="VXE33"/>
      <c r="VXF33"/>
      <c r="VXG33"/>
      <c r="VXH33"/>
      <c r="VXI33"/>
      <c r="VXJ33"/>
      <c r="VXK33"/>
      <c r="VXL33"/>
      <c r="VXM33"/>
      <c r="VXN33"/>
      <c r="VXO33"/>
      <c r="VXP33"/>
      <c r="VXQ33"/>
      <c r="VXR33"/>
      <c r="VXS33"/>
      <c r="VXT33"/>
      <c r="VXU33"/>
      <c r="VXV33"/>
      <c r="VXW33"/>
      <c r="VXX33"/>
      <c r="VXY33"/>
      <c r="VXZ33"/>
      <c r="VYA33"/>
      <c r="VYB33"/>
      <c r="VYC33"/>
      <c r="VYD33"/>
      <c r="VYE33"/>
      <c r="VYF33"/>
      <c r="VYG33"/>
      <c r="VYH33"/>
      <c r="VYI33"/>
      <c r="VYJ33"/>
      <c r="VYK33"/>
      <c r="VYL33"/>
      <c r="VYM33"/>
      <c r="VYN33"/>
      <c r="VYO33"/>
      <c r="VYP33"/>
      <c r="VYQ33"/>
      <c r="VYR33"/>
      <c r="VYS33"/>
      <c r="VYT33"/>
      <c r="VYU33"/>
      <c r="VYV33"/>
      <c r="VYW33"/>
      <c r="VYX33"/>
      <c r="VYY33"/>
      <c r="VYZ33"/>
      <c r="VZA33"/>
      <c r="VZB33"/>
      <c r="VZC33"/>
      <c r="VZD33"/>
      <c r="VZE33"/>
      <c r="VZF33"/>
      <c r="VZG33"/>
      <c r="VZH33"/>
      <c r="VZI33"/>
      <c r="VZJ33"/>
      <c r="VZK33"/>
      <c r="VZL33"/>
      <c r="VZM33"/>
      <c r="VZN33"/>
      <c r="VZO33"/>
      <c r="VZP33"/>
      <c r="VZQ33"/>
      <c r="VZR33"/>
      <c r="VZS33"/>
      <c r="VZT33"/>
      <c r="VZU33"/>
      <c r="VZV33"/>
      <c r="VZW33"/>
      <c r="VZX33"/>
      <c r="VZY33"/>
      <c r="VZZ33"/>
      <c r="WAA33"/>
      <c r="WAB33"/>
      <c r="WAC33"/>
      <c r="WAD33"/>
      <c r="WAE33"/>
      <c r="WAF33"/>
      <c r="WAG33"/>
      <c r="WAH33"/>
      <c r="WAI33"/>
      <c r="WAJ33"/>
      <c r="WAK33"/>
      <c r="WAL33"/>
      <c r="WAM33"/>
      <c r="WAN33"/>
      <c r="WAO33"/>
      <c r="WAP33"/>
      <c r="WAQ33"/>
      <c r="WAR33"/>
      <c r="WAS33"/>
      <c r="WAT33"/>
      <c r="WAU33"/>
      <c r="WAV33"/>
      <c r="WAW33"/>
      <c r="WAX33"/>
      <c r="WAY33"/>
      <c r="WAZ33"/>
      <c r="WBA33"/>
      <c r="WBB33"/>
      <c r="WBC33"/>
      <c r="WBD33"/>
      <c r="WBE33"/>
      <c r="WBF33"/>
      <c r="WBG33"/>
      <c r="WBH33"/>
      <c r="WBI33"/>
      <c r="WBJ33"/>
      <c r="WBK33"/>
      <c r="WBL33"/>
      <c r="WBM33"/>
      <c r="WBN33"/>
      <c r="WBO33"/>
      <c r="WBP33"/>
      <c r="WBQ33"/>
      <c r="WBR33"/>
      <c r="WBS33"/>
      <c r="WBT33"/>
      <c r="WBU33"/>
      <c r="WBV33"/>
      <c r="WBW33"/>
      <c r="WBX33"/>
      <c r="WBY33"/>
      <c r="WBZ33"/>
      <c r="WCA33"/>
      <c r="WCB33"/>
      <c r="WCC33"/>
      <c r="WCD33"/>
      <c r="WCE33"/>
      <c r="WCF33"/>
      <c r="WCG33"/>
      <c r="WCH33"/>
      <c r="WCI33"/>
      <c r="WCJ33"/>
      <c r="WCK33"/>
      <c r="WCL33"/>
      <c r="WCM33"/>
      <c r="WCN33"/>
      <c r="WCO33"/>
      <c r="WCP33"/>
      <c r="WCQ33"/>
      <c r="WCR33"/>
      <c r="WCS33"/>
      <c r="WCT33"/>
      <c r="WCU33"/>
      <c r="WCV33"/>
      <c r="WCW33"/>
      <c r="WCX33"/>
      <c r="WCY33"/>
      <c r="WCZ33"/>
      <c r="WDA33"/>
      <c r="WDB33"/>
      <c r="WDC33"/>
      <c r="WDD33"/>
      <c r="WDE33"/>
      <c r="WDF33"/>
      <c r="WDG33"/>
      <c r="WDH33"/>
      <c r="WDI33"/>
      <c r="WDJ33"/>
      <c r="WDK33"/>
      <c r="WDL33"/>
      <c r="WDM33"/>
      <c r="WDN33"/>
      <c r="WDO33"/>
      <c r="WDP33"/>
      <c r="WDQ33"/>
      <c r="WDR33"/>
      <c r="WDS33"/>
      <c r="WDT33"/>
      <c r="WDU33"/>
      <c r="WDV33"/>
      <c r="WDW33"/>
      <c r="WDX33"/>
      <c r="WDY33"/>
      <c r="WDZ33"/>
      <c r="WEA33"/>
      <c r="WEB33"/>
      <c r="WEC33"/>
      <c r="WED33"/>
      <c r="WEE33"/>
      <c r="WEF33"/>
      <c r="WEG33"/>
      <c r="WEH33"/>
      <c r="WEI33"/>
      <c r="WEJ33"/>
      <c r="WEK33"/>
      <c r="WEL33"/>
      <c r="WEM33"/>
      <c r="WEN33"/>
      <c r="WEO33"/>
      <c r="WEP33"/>
      <c r="WEQ33"/>
      <c r="WER33"/>
      <c r="WES33"/>
      <c r="WET33"/>
      <c r="WEU33"/>
      <c r="WEV33"/>
      <c r="WEW33"/>
      <c r="WEX33"/>
      <c r="WEY33"/>
      <c r="WEZ33"/>
      <c r="WFA33"/>
      <c r="WFB33"/>
      <c r="WFC33"/>
      <c r="WFD33"/>
      <c r="WFE33"/>
      <c r="WFF33"/>
      <c r="WFG33"/>
      <c r="WFH33"/>
      <c r="WFI33"/>
      <c r="WFJ33"/>
      <c r="WFK33"/>
      <c r="WFL33"/>
      <c r="WFM33"/>
      <c r="WFN33"/>
      <c r="WFO33"/>
      <c r="WFP33"/>
      <c r="WFQ33"/>
      <c r="WFR33"/>
      <c r="WFS33"/>
      <c r="WFT33"/>
      <c r="WFU33"/>
      <c r="WFV33"/>
      <c r="WFW33"/>
      <c r="WFX33"/>
      <c r="WFY33"/>
      <c r="WFZ33"/>
      <c r="WGA33"/>
      <c r="WGB33"/>
      <c r="WGC33"/>
      <c r="WGD33"/>
      <c r="WGE33"/>
      <c r="WGF33"/>
      <c r="WGG33"/>
      <c r="WGH33"/>
      <c r="WGI33"/>
      <c r="WGJ33"/>
      <c r="WGK33"/>
      <c r="WGL33"/>
      <c r="WGM33"/>
      <c r="WGN33"/>
      <c r="WGO33"/>
      <c r="WGP33"/>
      <c r="WGQ33"/>
      <c r="WGR33"/>
      <c r="WGS33"/>
      <c r="WGT33"/>
      <c r="WGU33"/>
      <c r="WGV33"/>
      <c r="WGW33"/>
      <c r="WGX33"/>
      <c r="WGY33"/>
      <c r="WGZ33"/>
      <c r="WHA33"/>
      <c r="WHB33"/>
      <c r="WHC33"/>
      <c r="WHD33"/>
      <c r="WHE33"/>
      <c r="WHF33"/>
      <c r="WHG33"/>
      <c r="WHH33"/>
      <c r="WHI33"/>
      <c r="WHJ33"/>
      <c r="WHK33"/>
      <c r="WHL33"/>
      <c r="WHM33"/>
      <c r="WHN33"/>
      <c r="WHO33"/>
      <c r="WHP33"/>
      <c r="WHQ33"/>
      <c r="WHR33"/>
      <c r="WHS33"/>
      <c r="WHT33"/>
      <c r="WHU33"/>
      <c r="WHV33"/>
      <c r="WHW33"/>
      <c r="WHX33"/>
      <c r="WHY33"/>
      <c r="WHZ33"/>
      <c r="WIA33"/>
      <c r="WIB33"/>
      <c r="WIC33"/>
      <c r="WID33"/>
      <c r="WIE33"/>
      <c r="WIF33"/>
      <c r="WIG33"/>
      <c r="WIH33"/>
      <c r="WII33"/>
      <c r="WIJ33"/>
      <c r="WIK33"/>
      <c r="WIL33"/>
      <c r="WIM33"/>
      <c r="WIN33"/>
      <c r="WIO33"/>
      <c r="WIP33"/>
      <c r="WIQ33"/>
      <c r="WIR33"/>
      <c r="WIS33"/>
      <c r="WIT33"/>
      <c r="WIU33"/>
      <c r="WIV33"/>
      <c r="WIW33"/>
      <c r="WIX33"/>
      <c r="WIY33"/>
      <c r="WIZ33"/>
      <c r="WJA33"/>
      <c r="WJB33"/>
      <c r="WJC33"/>
      <c r="WJD33"/>
      <c r="WJE33"/>
      <c r="WJF33"/>
      <c r="WJG33"/>
      <c r="WJH33"/>
      <c r="WJI33"/>
      <c r="WJJ33"/>
      <c r="WJK33"/>
      <c r="WJL33"/>
      <c r="WJM33"/>
      <c r="WJN33"/>
      <c r="WJO33"/>
      <c r="WJP33"/>
      <c r="WJQ33"/>
      <c r="WJR33"/>
      <c r="WJS33"/>
      <c r="WJT33"/>
      <c r="WJU33"/>
      <c r="WJV33"/>
      <c r="WJW33"/>
      <c r="WJX33"/>
      <c r="WJY33"/>
      <c r="WJZ33"/>
      <c r="WKA33"/>
      <c r="WKB33"/>
      <c r="WKC33"/>
      <c r="WKD33"/>
      <c r="WKE33"/>
      <c r="WKF33"/>
      <c r="WKG33"/>
      <c r="WKH33"/>
      <c r="WKI33"/>
      <c r="WKJ33"/>
      <c r="WKK33"/>
      <c r="WKL33"/>
      <c r="WKM33"/>
      <c r="WKN33"/>
      <c r="WKO33"/>
      <c r="WKP33"/>
      <c r="WKQ33"/>
      <c r="WKR33"/>
      <c r="WKS33"/>
      <c r="WKT33"/>
      <c r="WKU33"/>
      <c r="WKV33"/>
      <c r="WKW33"/>
      <c r="WKX33"/>
      <c r="WKY33"/>
      <c r="WKZ33"/>
      <c r="WLA33"/>
      <c r="WLB33"/>
      <c r="WLC33"/>
      <c r="WLD33"/>
      <c r="WLE33"/>
      <c r="WLF33"/>
      <c r="WLG33"/>
      <c r="WLH33"/>
      <c r="WLI33"/>
      <c r="WLJ33"/>
      <c r="WLK33"/>
      <c r="WLL33"/>
      <c r="WLM33"/>
      <c r="WLN33"/>
      <c r="WLO33"/>
      <c r="WLP33"/>
      <c r="WLQ33"/>
      <c r="WLR33"/>
      <c r="WLS33"/>
      <c r="WLT33"/>
      <c r="WLU33"/>
      <c r="WLV33"/>
      <c r="WLW33"/>
      <c r="WLX33"/>
      <c r="WLY33"/>
      <c r="WLZ33"/>
      <c r="WMA33"/>
      <c r="WMB33"/>
      <c r="WMC33"/>
      <c r="WMD33"/>
      <c r="WME33"/>
      <c r="WMF33"/>
      <c r="WMG33"/>
      <c r="WMH33"/>
      <c r="WMI33"/>
      <c r="WMJ33"/>
      <c r="WMK33"/>
      <c r="WML33"/>
      <c r="WMM33"/>
      <c r="WMN33"/>
      <c r="WMO33"/>
      <c r="WMP33"/>
      <c r="WMQ33"/>
      <c r="WMR33"/>
      <c r="WMS33"/>
      <c r="WMT33"/>
      <c r="WMU33"/>
      <c r="WMV33"/>
      <c r="WMW33"/>
      <c r="WMX33"/>
      <c r="WMY33"/>
      <c r="WMZ33"/>
      <c r="WNA33"/>
      <c r="WNB33"/>
      <c r="WNC33"/>
      <c r="WND33"/>
      <c r="WNE33"/>
      <c r="WNF33"/>
      <c r="WNG33"/>
      <c r="WNH33"/>
      <c r="WNI33"/>
      <c r="WNJ33"/>
      <c r="WNK33"/>
      <c r="WNL33"/>
      <c r="WNM33"/>
      <c r="WNN33"/>
      <c r="WNO33"/>
      <c r="WNP33"/>
      <c r="WNQ33"/>
      <c r="WNR33"/>
      <c r="WNS33"/>
      <c r="WNT33"/>
      <c r="WNU33"/>
      <c r="WNV33"/>
      <c r="WNW33"/>
      <c r="WNX33"/>
      <c r="WNY33"/>
      <c r="WNZ33"/>
      <c r="WOA33"/>
      <c r="WOB33"/>
      <c r="WOC33"/>
      <c r="WOD33"/>
      <c r="WOE33"/>
      <c r="WOF33"/>
      <c r="WOG33"/>
      <c r="WOH33"/>
      <c r="WOI33"/>
      <c r="WOJ33"/>
      <c r="WOK33"/>
      <c r="WOL33"/>
      <c r="WOM33"/>
      <c r="WON33"/>
      <c r="WOO33"/>
      <c r="WOP33"/>
      <c r="WOQ33"/>
      <c r="WOR33"/>
      <c r="WOS33"/>
      <c r="WOT33"/>
      <c r="WOU33"/>
      <c r="WOV33"/>
      <c r="WOW33"/>
      <c r="WOX33"/>
      <c r="WOY33"/>
      <c r="WOZ33"/>
      <c r="WPA33"/>
      <c r="WPB33"/>
      <c r="WPC33"/>
      <c r="WPD33"/>
      <c r="WPE33"/>
      <c r="WPF33"/>
      <c r="WPG33"/>
      <c r="WPH33"/>
      <c r="WPI33"/>
      <c r="WPJ33"/>
      <c r="WPK33"/>
      <c r="WPL33"/>
      <c r="WPM33"/>
      <c r="WPN33"/>
      <c r="WPO33"/>
      <c r="WPP33"/>
      <c r="WPQ33"/>
      <c r="WPR33"/>
      <c r="WPS33"/>
      <c r="WPT33"/>
      <c r="WPU33"/>
      <c r="WPV33"/>
      <c r="WPW33"/>
      <c r="WPX33"/>
      <c r="WPY33"/>
      <c r="WPZ33"/>
      <c r="WQA33"/>
      <c r="WQB33"/>
      <c r="WQC33"/>
      <c r="WQD33"/>
      <c r="WQE33"/>
      <c r="WQF33"/>
      <c r="WQG33"/>
      <c r="WQH33"/>
      <c r="WQI33"/>
      <c r="WQJ33"/>
      <c r="WQK33"/>
      <c r="WQL33"/>
      <c r="WQM33"/>
      <c r="WQN33"/>
      <c r="WQO33"/>
      <c r="WQP33"/>
      <c r="WQQ33"/>
      <c r="WQR33"/>
      <c r="WQS33"/>
      <c r="WQT33"/>
      <c r="WQU33"/>
      <c r="WQV33"/>
      <c r="WQW33"/>
      <c r="WQX33"/>
      <c r="WQY33"/>
      <c r="WQZ33"/>
      <c r="WRA33"/>
      <c r="WRB33"/>
      <c r="WRC33"/>
      <c r="WRD33"/>
      <c r="WRE33"/>
      <c r="WRF33"/>
      <c r="WRG33"/>
      <c r="WRH33"/>
      <c r="WRI33"/>
      <c r="WRJ33"/>
      <c r="WRK33"/>
      <c r="WRL33"/>
      <c r="WRM33"/>
      <c r="WRN33"/>
      <c r="WRO33"/>
      <c r="WRP33"/>
      <c r="WRQ33"/>
      <c r="WRR33"/>
      <c r="WRS33"/>
      <c r="WRT33"/>
      <c r="WRU33"/>
      <c r="WRV33"/>
      <c r="WRW33"/>
      <c r="WRX33"/>
      <c r="WRY33"/>
      <c r="WRZ33"/>
      <c r="WSA33"/>
      <c r="WSB33"/>
      <c r="WSC33"/>
      <c r="WSD33"/>
      <c r="WSE33"/>
      <c r="WSF33"/>
      <c r="WSG33"/>
      <c r="WSH33"/>
      <c r="WSI33"/>
      <c r="WSJ33"/>
      <c r="WSK33"/>
      <c r="WSL33"/>
      <c r="WSM33"/>
      <c r="WSN33"/>
      <c r="WSO33"/>
      <c r="WSP33"/>
      <c r="WSQ33"/>
      <c r="WSR33"/>
      <c r="WSS33"/>
      <c r="WST33"/>
      <c r="WSU33"/>
      <c r="WSV33"/>
      <c r="WSW33"/>
      <c r="WSX33"/>
      <c r="WSY33"/>
      <c r="WSZ33"/>
      <c r="WTA33"/>
      <c r="WTB33"/>
      <c r="WTC33"/>
      <c r="WTD33"/>
      <c r="WTE33"/>
      <c r="WTF33"/>
      <c r="WTG33"/>
      <c r="WTH33"/>
      <c r="WTI33"/>
      <c r="WTJ33"/>
      <c r="WTK33"/>
      <c r="WTL33"/>
      <c r="WTM33"/>
      <c r="WTN33"/>
      <c r="WTO33"/>
      <c r="WTP33"/>
      <c r="WTQ33"/>
      <c r="WTR33"/>
      <c r="WTS33"/>
      <c r="WTT33"/>
      <c r="WTU33"/>
      <c r="WTV33"/>
      <c r="WTW33"/>
      <c r="WTX33"/>
      <c r="WTY33"/>
      <c r="WTZ33"/>
      <c r="WUA33"/>
      <c r="WUB33"/>
      <c r="WUC33"/>
      <c r="WUD33"/>
      <c r="WUE33"/>
      <c r="WUF33"/>
      <c r="WUG33"/>
      <c r="WUH33"/>
      <c r="WUI33"/>
      <c r="WUJ33"/>
      <c r="WUK33"/>
      <c r="WUL33"/>
      <c r="WUM33"/>
      <c r="WUN33"/>
      <c r="WUO33"/>
      <c r="WUP33"/>
      <c r="WUQ33"/>
      <c r="WUR33"/>
      <c r="WUS33"/>
      <c r="WUT33"/>
      <c r="WUU33"/>
      <c r="WUV33"/>
      <c r="WUW33"/>
      <c r="WUX33"/>
      <c r="WUY33"/>
      <c r="WUZ33"/>
      <c r="WVA33"/>
      <c r="WVB33"/>
      <c r="WVC33"/>
      <c r="WVD33"/>
      <c r="WVE33"/>
      <c r="WVF33"/>
      <c r="WVG33"/>
      <c r="WVH33"/>
      <c r="WVI33"/>
      <c r="WVJ33"/>
      <c r="WVK33"/>
      <c r="WVL33"/>
      <c r="WVM33"/>
      <c r="WVN33"/>
      <c r="WVO33"/>
      <c r="WVP33"/>
      <c r="WVQ33"/>
      <c r="WVR33"/>
      <c r="WVS33"/>
      <c r="WVT33"/>
      <c r="WVU33"/>
      <c r="WVV33"/>
      <c r="WVW33"/>
      <c r="WVX33"/>
      <c r="WVY33"/>
      <c r="WVZ33"/>
      <c r="WWA33"/>
      <c r="WWB33"/>
      <c r="WWC33"/>
      <c r="WWD33"/>
      <c r="WWE33"/>
      <c r="WWF33"/>
      <c r="WWG33"/>
      <c r="WWH33"/>
      <c r="WWI33"/>
      <c r="WWJ33"/>
      <c r="WWK33"/>
      <c r="WWL33"/>
      <c r="WWM33"/>
      <c r="WWN33"/>
      <c r="WWO33"/>
      <c r="WWP33"/>
      <c r="WWQ33"/>
      <c r="WWR33"/>
      <c r="WWS33"/>
      <c r="WWT33"/>
      <c r="WWU33"/>
      <c r="WWV33"/>
      <c r="WWW33"/>
      <c r="WWX33"/>
      <c r="WWY33"/>
      <c r="WWZ33"/>
      <c r="WXA33"/>
      <c r="WXB33"/>
      <c r="WXC33"/>
      <c r="WXD33"/>
      <c r="WXE33"/>
      <c r="WXF33"/>
      <c r="WXG33"/>
      <c r="WXH33"/>
      <c r="WXI33"/>
      <c r="WXJ33"/>
      <c r="WXK33"/>
      <c r="WXL33"/>
      <c r="WXM33"/>
      <c r="WXN33"/>
      <c r="WXO33"/>
      <c r="WXP33"/>
      <c r="WXQ33"/>
      <c r="WXR33"/>
      <c r="WXS33"/>
      <c r="WXT33"/>
      <c r="WXU33"/>
      <c r="WXV33"/>
      <c r="WXW33"/>
      <c r="WXX33"/>
      <c r="WXY33"/>
      <c r="WXZ33"/>
      <c r="WYA33"/>
      <c r="WYB33"/>
      <c r="WYC33"/>
      <c r="WYD33"/>
      <c r="WYE33"/>
      <c r="WYF33"/>
      <c r="WYG33"/>
      <c r="WYH33"/>
      <c r="WYI33"/>
      <c r="WYJ33"/>
      <c r="WYK33"/>
      <c r="WYL33"/>
      <c r="WYM33"/>
      <c r="WYN33"/>
      <c r="WYO33"/>
      <c r="WYP33"/>
      <c r="WYQ33"/>
      <c r="WYR33"/>
      <c r="WYS33"/>
      <c r="WYT33"/>
      <c r="WYU33"/>
      <c r="WYV33"/>
      <c r="WYW33"/>
      <c r="WYX33"/>
      <c r="WYY33"/>
      <c r="WYZ33"/>
      <c r="WZA33"/>
      <c r="WZB33"/>
      <c r="WZC33"/>
      <c r="WZD33"/>
      <c r="WZE33"/>
      <c r="WZF33"/>
      <c r="WZG33"/>
      <c r="WZH33"/>
      <c r="WZI33"/>
      <c r="WZJ33"/>
      <c r="WZK33"/>
      <c r="WZL33"/>
      <c r="WZM33"/>
      <c r="WZN33"/>
      <c r="WZO33"/>
      <c r="WZP33"/>
      <c r="WZQ33"/>
      <c r="WZR33"/>
      <c r="WZS33"/>
      <c r="WZT33"/>
      <c r="WZU33"/>
      <c r="WZV33"/>
      <c r="WZW33"/>
      <c r="WZX33"/>
      <c r="WZY33"/>
      <c r="WZZ33"/>
      <c r="XAA33"/>
      <c r="XAB33"/>
      <c r="XAC33"/>
      <c r="XAD33"/>
      <c r="XAE33"/>
      <c r="XAF33"/>
      <c r="XAG33"/>
      <c r="XAH33"/>
      <c r="XAI33"/>
      <c r="XAJ33"/>
      <c r="XAK33"/>
      <c r="XAL33"/>
      <c r="XAM33"/>
      <c r="XAN33"/>
      <c r="XAO33"/>
      <c r="XAP33"/>
      <c r="XAQ33"/>
      <c r="XAR33"/>
      <c r="XAS33"/>
      <c r="XAT33"/>
      <c r="XAU33"/>
      <c r="XAV33"/>
      <c r="XAW33"/>
      <c r="XAX33"/>
      <c r="XAY33"/>
      <c r="XAZ33"/>
      <c r="XBA33"/>
      <c r="XBB33"/>
      <c r="XBC33"/>
      <c r="XBD33"/>
      <c r="XBE33"/>
      <c r="XBF33"/>
      <c r="XBG33"/>
      <c r="XBH33"/>
      <c r="XBI33"/>
      <c r="XBJ33"/>
      <c r="XBK33"/>
      <c r="XBL33"/>
      <c r="XBM33"/>
      <c r="XBN33"/>
      <c r="XBO33"/>
      <c r="XBP33"/>
      <c r="XBQ33"/>
      <c r="XBR33"/>
      <c r="XBS33"/>
      <c r="XBT33"/>
      <c r="XBU33"/>
      <c r="XBV33"/>
      <c r="XBW33"/>
      <c r="XBX33"/>
      <c r="XBY33"/>
      <c r="XBZ33"/>
      <c r="XCA33"/>
      <c r="XCB33"/>
      <c r="XCC33"/>
      <c r="XCD33"/>
      <c r="XCE33"/>
      <c r="XCF33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  <c r="XFA33"/>
      <c r="XFB33"/>
      <c r="XFC33"/>
      <c r="XFD33"/>
    </row>
    <row r="34" spans="1:16384" x14ac:dyDescent="0.25">
      <c r="A34" s="59">
        <f>B28</f>
        <v>0.08</v>
      </c>
      <c r="B34" s="60">
        <f>B9</f>
        <v>1200</v>
      </c>
      <c r="C34" s="60">
        <f>B5</f>
        <v>133</v>
      </c>
      <c r="D34" s="59">
        <f>B26</f>
        <v>1.3003287671232879</v>
      </c>
      <c r="E34" s="59">
        <f>B23</f>
        <v>821.26027397260282</v>
      </c>
      <c r="F34" s="59">
        <f>B24</f>
        <v>547.50684931506851</v>
      </c>
      <c r="G34" s="60">
        <f>B12/10</f>
        <v>0.8</v>
      </c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 técnicos_Reservatório</vt:lpstr>
      <vt:lpstr>Usuários</vt:lpstr>
      <vt:lpstr>Apoio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Ana Paula de Souza</cp:lastModifiedBy>
  <cp:lastPrinted>2015-03-19T17:26:26Z</cp:lastPrinted>
  <dcterms:created xsi:type="dcterms:W3CDTF">2015-02-27T13:36:48Z</dcterms:created>
  <dcterms:modified xsi:type="dcterms:W3CDTF">2019-02-15T18:28:04Z</dcterms:modified>
</cp:coreProperties>
</file>