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EstaPasta_de_trabalho"/>
  <bookViews>
    <workbookView xWindow="0" yWindow="0" windowWidth="15480" windowHeight="8190"/>
  </bookViews>
  <sheets>
    <sheet name="Modelo" sheetId="1" r:id="rId1"/>
    <sheet name="Calculos" sheetId="2" r:id="rId2"/>
  </sheets>
  <functionGroups builtInGroupCount="17"/>
  <externalReferences>
    <externalReference r:id="rId3"/>
  </externalReferences>
  <definedNames>
    <definedName name="_Arg1">[1]Data!$O$4</definedName>
    <definedName name="_Arg2">[1]Data!$O$6</definedName>
    <definedName name="_l">Modelo!$E$9</definedName>
    <definedName name="_L_2">#REF!</definedName>
    <definedName name="_lambda">#REF!</definedName>
    <definedName name="_S">#REF!</definedName>
    <definedName name="_T">#REF!</definedName>
    <definedName name="_xlnm.Print_Area" localSheetId="0">Modelo!$B$1:$Q$38</definedName>
    <definedName name="Arg1_2">[1]Data!$O$5</definedName>
    <definedName name="Arg2_2">[1]Data!$P$7</definedName>
    <definedName name="CutBackQ">Modelo!$E$18</definedName>
    <definedName name="CutBackTime">Modelo!$E$17</definedName>
    <definedName name="Dias">Modelo!$E$15</definedName>
    <definedName name="Hrs">Modelo!$E$14</definedName>
    <definedName name="L_2">[1]Data!$H$10</definedName>
    <definedName name="Lambda">Modelo!$E$22</definedName>
    <definedName name="Lambda_2">[1]Data!$H$11</definedName>
    <definedName name="Qavg">Modelo!$E$25</definedName>
    <definedName name="Qmax">Modelo!$E$13</definedName>
    <definedName name="Qmin">[1]Data!$K$19</definedName>
    <definedName name="Retorno">Modelo!$E$16</definedName>
    <definedName name="Return">Modelo!$E$16</definedName>
    <definedName name="S">Modelo!$E$8</definedName>
    <definedName name="SBF">Modelo!$E$24</definedName>
    <definedName name="SBF_2">[1]Data!$H$13</definedName>
    <definedName name="SDF">Modelo!$E$23</definedName>
    <definedName name="SDF_2">[1]Data!$H$12</definedName>
    <definedName name="T">Modelo!$E$7</definedName>
    <definedName name="Time">Modelo!$E$19</definedName>
  </definedNames>
  <calcPr calcId="145621"/>
</workbook>
</file>

<file path=xl/calcChain.xml><?xml version="1.0" encoding="utf-8"?>
<calcChain xmlns="http://schemas.openxmlformats.org/spreadsheetml/2006/main">
  <c r="H35" i="1" l="1"/>
  <c r="H34" i="1"/>
  <c r="E34" i="1"/>
  <c r="E33" i="1"/>
  <c r="E22" i="1" l="1"/>
  <c r="E24" i="1" s="1"/>
  <c r="E23" i="1" l="1"/>
  <c r="A3" i="2" l="1"/>
  <c r="E25" i="1"/>
  <c r="C2" i="2"/>
  <c r="D3" i="2"/>
  <c r="B3" i="2"/>
  <c r="E28" i="1"/>
  <c r="E29" i="1" l="1"/>
  <c r="A4" i="2"/>
  <c r="E2" i="2"/>
  <c r="C3" i="2"/>
  <c r="E3" i="2"/>
  <c r="A5" i="2" l="1"/>
  <c r="D4" i="2"/>
  <c r="B4" i="2"/>
  <c r="C4" i="2" l="1"/>
  <c r="E4" i="2"/>
  <c r="A6" i="2"/>
  <c r="D5" i="2"/>
  <c r="B5" i="2"/>
  <c r="E5" i="2" l="1"/>
  <c r="C5" i="2"/>
  <c r="A7" i="2"/>
  <c r="D6" i="2"/>
  <c r="B6" i="2"/>
  <c r="C6" i="2" l="1"/>
  <c r="E6" i="2"/>
  <c r="A8" i="2"/>
  <c r="D7" i="2"/>
  <c r="B7" i="2"/>
  <c r="E7" i="2" l="1"/>
  <c r="C7" i="2"/>
  <c r="A9" i="2"/>
  <c r="D8" i="2"/>
  <c r="B8" i="2"/>
  <c r="C8" i="2" l="1"/>
  <c r="E8" i="2"/>
  <c r="A10" i="2"/>
  <c r="D9" i="2"/>
  <c r="B9" i="2"/>
  <c r="E9" i="2" l="1"/>
  <c r="C9" i="2"/>
  <c r="A11" i="2"/>
  <c r="D10" i="2"/>
  <c r="B10" i="2"/>
  <c r="C10" i="2" l="1"/>
  <c r="E10" i="2"/>
  <c r="A12" i="2"/>
  <c r="D11" i="2"/>
  <c r="B11" i="2"/>
  <c r="C11" i="2" l="1"/>
  <c r="E11" i="2"/>
  <c r="A13" i="2"/>
  <c r="D12" i="2"/>
  <c r="B12" i="2"/>
  <c r="C12" i="2" l="1"/>
  <c r="E12" i="2"/>
  <c r="A14" i="2"/>
  <c r="D13" i="2"/>
  <c r="B13" i="2"/>
  <c r="C13" i="2" l="1"/>
  <c r="E13" i="2"/>
  <c r="A15" i="2"/>
  <c r="D14" i="2"/>
  <c r="B14" i="2"/>
  <c r="C14" i="2" l="1"/>
  <c r="E14" i="2"/>
  <c r="A16" i="2"/>
  <c r="D15" i="2"/>
  <c r="B15" i="2"/>
  <c r="C15" i="2" l="1"/>
  <c r="E15" i="2"/>
  <c r="A17" i="2"/>
  <c r="D16" i="2"/>
  <c r="B16" i="2"/>
  <c r="C16" i="2" l="1"/>
  <c r="E16" i="2"/>
  <c r="A18" i="2"/>
  <c r="D17" i="2"/>
  <c r="B17" i="2"/>
  <c r="C17" i="2" l="1"/>
  <c r="E17" i="2"/>
  <c r="A19" i="2"/>
  <c r="D18" i="2"/>
  <c r="B18" i="2"/>
  <c r="C18" i="2" l="1"/>
  <c r="E18" i="2"/>
  <c r="A20" i="2"/>
  <c r="D19" i="2"/>
  <c r="B19" i="2"/>
  <c r="C19" i="2" l="1"/>
  <c r="E19" i="2"/>
  <c r="A21" i="2"/>
  <c r="D20" i="2"/>
  <c r="B20" i="2"/>
  <c r="C20" i="2" l="1"/>
  <c r="E20" i="2"/>
  <c r="A22" i="2"/>
  <c r="D21" i="2"/>
  <c r="B21" i="2"/>
  <c r="C21" i="2" l="1"/>
  <c r="E21" i="2"/>
  <c r="A23" i="2"/>
  <c r="D22" i="2"/>
  <c r="B22" i="2"/>
  <c r="C22" i="2" l="1"/>
  <c r="E22" i="2"/>
  <c r="A24" i="2"/>
  <c r="D23" i="2"/>
  <c r="B23" i="2"/>
  <c r="C23" i="2" l="1"/>
  <c r="E23" i="2"/>
  <c r="A25" i="2"/>
  <c r="D24" i="2"/>
  <c r="B24" i="2"/>
  <c r="C24" i="2" l="1"/>
  <c r="E24" i="2"/>
  <c r="A26" i="2"/>
  <c r="D25" i="2"/>
  <c r="B25" i="2"/>
  <c r="C25" i="2" l="1"/>
  <c r="E25" i="2"/>
  <c r="A27" i="2"/>
  <c r="D26" i="2"/>
  <c r="B26" i="2"/>
  <c r="C26" i="2" l="1"/>
  <c r="E26" i="2"/>
  <c r="A28" i="2"/>
  <c r="D27" i="2"/>
  <c r="B27" i="2"/>
  <c r="C27" i="2" l="1"/>
  <c r="E27" i="2"/>
  <c r="A29" i="2"/>
  <c r="D28" i="2"/>
  <c r="B28" i="2"/>
  <c r="C28" i="2" l="1"/>
  <c r="E28" i="2"/>
  <c r="A30" i="2"/>
  <c r="D29" i="2"/>
  <c r="B29" i="2"/>
  <c r="C29" i="2" l="1"/>
  <c r="E29" i="2"/>
  <c r="A31" i="2"/>
  <c r="D30" i="2"/>
  <c r="B30" i="2"/>
  <c r="C30" i="2" l="1"/>
  <c r="E30" i="2"/>
  <c r="A32" i="2"/>
  <c r="D31" i="2"/>
  <c r="B31" i="2"/>
  <c r="C31" i="2" l="1"/>
  <c r="E31" i="2"/>
  <c r="A33" i="2"/>
  <c r="D32" i="2"/>
  <c r="B32" i="2"/>
  <c r="C32" i="2" l="1"/>
  <c r="E32" i="2"/>
  <c r="A34" i="2"/>
  <c r="D33" i="2"/>
  <c r="B33" i="2"/>
  <c r="C33" i="2" l="1"/>
  <c r="E33" i="2"/>
  <c r="A35" i="2"/>
  <c r="D34" i="2"/>
  <c r="B34" i="2"/>
  <c r="C34" i="2" l="1"/>
  <c r="E34" i="2"/>
  <c r="A36" i="2"/>
  <c r="D35" i="2"/>
  <c r="B35" i="2"/>
  <c r="C35" i="2" l="1"/>
  <c r="E35" i="2"/>
  <c r="A37" i="2"/>
  <c r="D36" i="2"/>
  <c r="B36" i="2"/>
  <c r="E36" i="2" l="1"/>
  <c r="C36" i="2"/>
  <c r="A38" i="2"/>
  <c r="D37" i="2"/>
  <c r="B37" i="2"/>
  <c r="E37" i="2" l="1"/>
  <c r="C37" i="2"/>
  <c r="A39" i="2"/>
  <c r="D38" i="2"/>
  <c r="B38" i="2"/>
  <c r="E38" i="2" l="1"/>
  <c r="C38" i="2"/>
  <c r="A40" i="2"/>
  <c r="D39" i="2"/>
  <c r="B39" i="2"/>
  <c r="E39" i="2" l="1"/>
  <c r="C39" i="2"/>
  <c r="A41" i="2"/>
  <c r="D40" i="2"/>
  <c r="B40" i="2"/>
  <c r="E40" i="2" l="1"/>
  <c r="C40" i="2"/>
  <c r="A42" i="2"/>
  <c r="D41" i="2"/>
  <c r="B41" i="2"/>
  <c r="E41" i="2" l="1"/>
  <c r="C41" i="2"/>
  <c r="A43" i="2"/>
  <c r="D42" i="2"/>
  <c r="B42" i="2"/>
  <c r="E42" i="2" l="1"/>
  <c r="C42" i="2"/>
  <c r="A44" i="2"/>
  <c r="D43" i="2"/>
  <c r="B43" i="2"/>
  <c r="E43" i="2" l="1"/>
  <c r="C43" i="2"/>
  <c r="A45" i="2"/>
  <c r="D44" i="2"/>
  <c r="B44" i="2"/>
  <c r="E44" i="2" l="1"/>
  <c r="C44" i="2"/>
  <c r="A46" i="2"/>
  <c r="D45" i="2"/>
  <c r="B45" i="2"/>
  <c r="E45" i="2" l="1"/>
  <c r="C45" i="2"/>
  <c r="A47" i="2"/>
  <c r="D46" i="2"/>
  <c r="B46" i="2"/>
  <c r="E46" i="2" l="1"/>
  <c r="C46" i="2"/>
  <c r="A48" i="2"/>
  <c r="D47" i="2"/>
  <c r="B47" i="2"/>
  <c r="E47" i="2" l="1"/>
  <c r="C47" i="2"/>
  <c r="A49" i="2"/>
  <c r="D48" i="2"/>
  <c r="B48" i="2"/>
  <c r="E48" i="2" l="1"/>
  <c r="C48" i="2"/>
  <c r="A50" i="2"/>
  <c r="D49" i="2"/>
  <c r="B49" i="2"/>
  <c r="E49" i="2" l="1"/>
  <c r="C49" i="2"/>
  <c r="A51" i="2"/>
  <c r="D50" i="2"/>
  <c r="B50" i="2"/>
  <c r="E50" i="2" l="1"/>
  <c r="C50" i="2"/>
  <c r="A52" i="2"/>
  <c r="D51" i="2"/>
  <c r="B51" i="2"/>
  <c r="E51" i="2" l="1"/>
  <c r="C51" i="2"/>
  <c r="A53" i="2"/>
  <c r="D52" i="2"/>
  <c r="B52" i="2"/>
  <c r="E52" i="2" l="1"/>
  <c r="C52" i="2"/>
  <c r="A54" i="2"/>
  <c r="D53" i="2"/>
  <c r="B53" i="2"/>
  <c r="E53" i="2" l="1"/>
  <c r="C53" i="2"/>
  <c r="A55" i="2"/>
  <c r="D54" i="2"/>
  <c r="B54" i="2"/>
  <c r="E54" i="2" l="1"/>
  <c r="C54" i="2"/>
  <c r="A56" i="2"/>
  <c r="D55" i="2"/>
  <c r="B55" i="2"/>
  <c r="E55" i="2" l="1"/>
  <c r="C55" i="2"/>
  <c r="A57" i="2"/>
  <c r="D56" i="2"/>
  <c r="B56" i="2"/>
  <c r="E56" i="2" l="1"/>
  <c r="C56" i="2"/>
  <c r="A58" i="2"/>
  <c r="D57" i="2"/>
  <c r="B57" i="2"/>
  <c r="E57" i="2" l="1"/>
  <c r="C57" i="2"/>
  <c r="A59" i="2"/>
  <c r="D58" i="2"/>
  <c r="B58" i="2"/>
  <c r="E58" i="2" l="1"/>
  <c r="C58" i="2"/>
  <c r="A60" i="2"/>
  <c r="D59" i="2"/>
  <c r="B59" i="2"/>
  <c r="E59" i="2" l="1"/>
  <c r="C59" i="2"/>
  <c r="A61" i="2"/>
  <c r="D60" i="2"/>
  <c r="B60" i="2"/>
  <c r="E60" i="2" l="1"/>
  <c r="C60" i="2"/>
  <c r="A62" i="2"/>
  <c r="D61" i="2"/>
  <c r="B61" i="2"/>
  <c r="E61" i="2" l="1"/>
  <c r="C61" i="2"/>
  <c r="A63" i="2"/>
  <c r="D62" i="2"/>
  <c r="B62" i="2"/>
  <c r="E62" i="2" l="1"/>
  <c r="C62" i="2"/>
  <c r="A64" i="2"/>
  <c r="D63" i="2"/>
  <c r="B63" i="2"/>
  <c r="E63" i="2" l="1"/>
  <c r="C63" i="2"/>
  <c r="A65" i="2"/>
  <c r="D64" i="2"/>
  <c r="B64" i="2"/>
  <c r="E64" i="2" l="1"/>
  <c r="C64" i="2"/>
  <c r="A66" i="2"/>
  <c r="D65" i="2"/>
  <c r="B65" i="2"/>
  <c r="E65" i="2" l="1"/>
  <c r="C65" i="2"/>
  <c r="A67" i="2"/>
  <c r="D66" i="2"/>
  <c r="B66" i="2"/>
  <c r="E66" i="2" l="1"/>
  <c r="C66" i="2"/>
  <c r="A68" i="2"/>
  <c r="D67" i="2"/>
  <c r="B67" i="2"/>
  <c r="E67" i="2" l="1"/>
  <c r="C67" i="2"/>
  <c r="A69" i="2"/>
  <c r="D68" i="2"/>
  <c r="B68" i="2"/>
  <c r="E68" i="2" l="1"/>
  <c r="C68" i="2"/>
  <c r="A70" i="2"/>
  <c r="D69" i="2"/>
  <c r="B69" i="2"/>
  <c r="E69" i="2" l="1"/>
  <c r="C69" i="2"/>
  <c r="A71" i="2"/>
  <c r="D70" i="2"/>
  <c r="B70" i="2"/>
  <c r="E70" i="2" l="1"/>
  <c r="C70" i="2"/>
  <c r="A72" i="2"/>
  <c r="D71" i="2"/>
  <c r="B71" i="2"/>
  <c r="E71" i="2" l="1"/>
  <c r="C71" i="2"/>
  <c r="A73" i="2"/>
  <c r="D72" i="2"/>
  <c r="B72" i="2"/>
  <c r="E72" i="2" l="1"/>
  <c r="C72" i="2"/>
  <c r="A74" i="2"/>
  <c r="D73" i="2"/>
  <c r="B73" i="2"/>
  <c r="E73" i="2" l="1"/>
  <c r="C73" i="2"/>
  <c r="A75" i="2"/>
  <c r="D74" i="2"/>
  <c r="B74" i="2"/>
  <c r="E74" i="2" l="1"/>
  <c r="C74" i="2"/>
  <c r="A76" i="2"/>
  <c r="D75" i="2"/>
  <c r="B75" i="2"/>
  <c r="E75" i="2" l="1"/>
  <c r="C75" i="2"/>
  <c r="A77" i="2"/>
  <c r="D76" i="2"/>
  <c r="B76" i="2"/>
  <c r="E76" i="2" l="1"/>
  <c r="C76" i="2"/>
  <c r="A78" i="2"/>
  <c r="D77" i="2"/>
  <c r="B77" i="2"/>
  <c r="E77" i="2" l="1"/>
  <c r="C77" i="2"/>
  <c r="A79" i="2"/>
  <c r="D78" i="2"/>
  <c r="B78" i="2"/>
  <c r="E78" i="2" l="1"/>
  <c r="C78" i="2"/>
  <c r="A80" i="2"/>
  <c r="D79" i="2"/>
  <c r="B79" i="2"/>
  <c r="E79" i="2" l="1"/>
  <c r="C79" i="2"/>
  <c r="A81" i="2"/>
  <c r="D80" i="2"/>
  <c r="B80" i="2"/>
  <c r="E80" i="2" l="1"/>
  <c r="C80" i="2"/>
  <c r="D81" i="2"/>
  <c r="A82" i="2"/>
  <c r="B81" i="2"/>
  <c r="E81" i="2" l="1"/>
  <c r="C81" i="2"/>
  <c r="D82" i="2"/>
  <c r="A83" i="2"/>
  <c r="B82" i="2"/>
  <c r="E82" i="2" l="1"/>
  <c r="C82" i="2"/>
  <c r="A84" i="2"/>
  <c r="D83" i="2"/>
  <c r="B83" i="2"/>
  <c r="E83" i="2" l="1"/>
  <c r="C83" i="2"/>
  <c r="A85" i="2"/>
  <c r="D84" i="2"/>
  <c r="B84" i="2"/>
  <c r="E84" i="2" l="1"/>
  <c r="C84" i="2"/>
  <c r="A86" i="2"/>
  <c r="D85" i="2"/>
  <c r="B85" i="2"/>
  <c r="E85" i="2" l="1"/>
  <c r="C85" i="2"/>
  <c r="A87" i="2"/>
  <c r="D86" i="2"/>
  <c r="B86" i="2"/>
  <c r="E86" i="2" l="1"/>
  <c r="C86" i="2"/>
  <c r="A88" i="2"/>
  <c r="D87" i="2"/>
  <c r="B87" i="2"/>
  <c r="E87" i="2" l="1"/>
  <c r="C87" i="2"/>
  <c r="A89" i="2"/>
  <c r="D88" i="2"/>
  <c r="B88" i="2"/>
  <c r="E88" i="2" l="1"/>
  <c r="C88" i="2"/>
  <c r="A90" i="2"/>
  <c r="D89" i="2"/>
  <c r="B89" i="2"/>
  <c r="E89" i="2" l="1"/>
  <c r="C89" i="2"/>
  <c r="A91" i="2"/>
  <c r="D90" i="2"/>
  <c r="B90" i="2"/>
  <c r="E90" i="2" l="1"/>
  <c r="C90" i="2"/>
  <c r="A92" i="2"/>
  <c r="D91" i="2"/>
  <c r="B91" i="2"/>
  <c r="E91" i="2" l="1"/>
  <c r="C91" i="2"/>
  <c r="A93" i="2"/>
  <c r="D92" i="2"/>
  <c r="B92" i="2"/>
  <c r="E92" i="2" l="1"/>
  <c r="C92" i="2"/>
  <c r="A94" i="2"/>
  <c r="D93" i="2"/>
  <c r="B93" i="2"/>
  <c r="E93" i="2" l="1"/>
  <c r="C93" i="2"/>
  <c r="A95" i="2"/>
  <c r="D94" i="2"/>
  <c r="B94" i="2"/>
  <c r="E94" i="2" l="1"/>
  <c r="C94" i="2"/>
  <c r="A96" i="2"/>
  <c r="D95" i="2"/>
  <c r="B95" i="2"/>
  <c r="E95" i="2" l="1"/>
  <c r="C95" i="2"/>
  <c r="A97" i="2"/>
  <c r="D96" i="2"/>
  <c r="B96" i="2"/>
  <c r="E96" i="2" l="1"/>
  <c r="C96" i="2"/>
  <c r="A98" i="2"/>
  <c r="D97" i="2"/>
  <c r="B97" i="2"/>
  <c r="E97" i="2" l="1"/>
  <c r="C97" i="2"/>
  <c r="A99" i="2"/>
  <c r="D98" i="2"/>
  <c r="B98" i="2"/>
  <c r="E98" i="2" l="1"/>
  <c r="C98" i="2"/>
  <c r="A100" i="2"/>
  <c r="D99" i="2"/>
  <c r="B99" i="2"/>
  <c r="E99" i="2" l="1"/>
  <c r="C99" i="2"/>
  <c r="A101" i="2"/>
  <c r="D100" i="2"/>
  <c r="B100" i="2"/>
  <c r="E100" i="2" l="1"/>
  <c r="C100" i="2"/>
  <c r="A102" i="2"/>
  <c r="D101" i="2"/>
  <c r="B101" i="2"/>
  <c r="E101" i="2" l="1"/>
  <c r="C101" i="2"/>
  <c r="A103" i="2"/>
  <c r="D102" i="2"/>
  <c r="B102" i="2"/>
  <c r="E102" i="2" l="1"/>
  <c r="C102" i="2"/>
  <c r="A104" i="2"/>
  <c r="D103" i="2"/>
  <c r="B103" i="2"/>
  <c r="E103" i="2" l="1"/>
  <c r="C103" i="2"/>
  <c r="A105" i="2"/>
  <c r="D104" i="2"/>
  <c r="B104" i="2"/>
  <c r="E104" i="2" l="1"/>
  <c r="C104" i="2"/>
  <c r="A106" i="2"/>
  <c r="D105" i="2"/>
  <c r="B105" i="2"/>
  <c r="E105" i="2" l="1"/>
  <c r="C105" i="2"/>
  <c r="A107" i="2"/>
  <c r="D106" i="2"/>
  <c r="B106" i="2"/>
  <c r="E106" i="2" l="1"/>
  <c r="C106" i="2"/>
  <c r="A108" i="2"/>
  <c r="D107" i="2"/>
  <c r="B107" i="2"/>
  <c r="E107" i="2" l="1"/>
  <c r="C107" i="2"/>
  <c r="A109" i="2"/>
  <c r="D108" i="2"/>
  <c r="B108" i="2"/>
  <c r="E108" i="2" l="1"/>
  <c r="C108" i="2"/>
  <c r="A110" i="2"/>
  <c r="D109" i="2"/>
  <c r="B109" i="2"/>
  <c r="E109" i="2" l="1"/>
  <c r="C109" i="2"/>
  <c r="A111" i="2"/>
  <c r="D110" i="2"/>
  <c r="B110" i="2"/>
  <c r="E110" i="2" l="1"/>
  <c r="C110" i="2"/>
  <c r="A112" i="2"/>
  <c r="D111" i="2"/>
  <c r="B111" i="2"/>
  <c r="E111" i="2" l="1"/>
  <c r="C111" i="2"/>
  <c r="A113" i="2"/>
  <c r="D112" i="2"/>
  <c r="B112" i="2"/>
  <c r="E112" i="2" l="1"/>
  <c r="C112" i="2"/>
  <c r="A114" i="2"/>
  <c r="D113" i="2"/>
  <c r="B113" i="2"/>
  <c r="E113" i="2" l="1"/>
  <c r="C113" i="2"/>
  <c r="A115" i="2"/>
  <c r="D114" i="2"/>
  <c r="B114" i="2"/>
  <c r="E114" i="2" l="1"/>
  <c r="C114" i="2"/>
  <c r="A116" i="2"/>
  <c r="D115" i="2"/>
  <c r="B115" i="2"/>
  <c r="E115" i="2" l="1"/>
  <c r="C115" i="2"/>
  <c r="A117" i="2"/>
  <c r="D116" i="2"/>
  <c r="B116" i="2"/>
  <c r="E116" i="2" l="1"/>
  <c r="C116" i="2"/>
  <c r="A118" i="2"/>
  <c r="D117" i="2"/>
  <c r="B117" i="2"/>
  <c r="E117" i="2" l="1"/>
  <c r="C117" i="2"/>
  <c r="A119" i="2"/>
  <c r="D118" i="2"/>
  <c r="B118" i="2"/>
  <c r="E118" i="2" l="1"/>
  <c r="C118" i="2"/>
  <c r="A120" i="2"/>
  <c r="D119" i="2"/>
  <c r="B119" i="2"/>
  <c r="E119" i="2" l="1"/>
  <c r="C119" i="2"/>
  <c r="A121" i="2"/>
  <c r="D120" i="2"/>
  <c r="B120" i="2"/>
  <c r="E120" i="2" l="1"/>
  <c r="C120" i="2"/>
  <c r="A122" i="2"/>
  <c r="D121" i="2"/>
  <c r="B121" i="2"/>
  <c r="E121" i="2" l="1"/>
  <c r="C121" i="2"/>
  <c r="A123" i="2"/>
  <c r="D122" i="2"/>
  <c r="B122" i="2"/>
  <c r="E122" i="2" l="1"/>
  <c r="C122" i="2"/>
  <c r="A124" i="2"/>
  <c r="D123" i="2"/>
  <c r="B123" i="2"/>
  <c r="E123" i="2" l="1"/>
  <c r="C123" i="2"/>
  <c r="A125" i="2"/>
  <c r="D124" i="2"/>
  <c r="B124" i="2"/>
  <c r="E124" i="2" l="1"/>
  <c r="C124" i="2"/>
  <c r="A126" i="2"/>
  <c r="D125" i="2"/>
  <c r="B125" i="2"/>
  <c r="E125" i="2" l="1"/>
  <c r="C125" i="2"/>
  <c r="A127" i="2"/>
  <c r="D126" i="2"/>
  <c r="B126" i="2"/>
  <c r="E126" i="2" l="1"/>
  <c r="C126" i="2"/>
  <c r="A128" i="2"/>
  <c r="D127" i="2"/>
  <c r="B127" i="2"/>
  <c r="E127" i="2" l="1"/>
  <c r="C127" i="2"/>
  <c r="A129" i="2"/>
  <c r="D128" i="2"/>
  <c r="B128" i="2"/>
  <c r="E128" i="2" l="1"/>
  <c r="C128" i="2"/>
  <c r="A130" i="2"/>
  <c r="D129" i="2"/>
  <c r="B129" i="2"/>
  <c r="E129" i="2" l="1"/>
  <c r="C129" i="2"/>
  <c r="A131" i="2"/>
  <c r="D130" i="2"/>
  <c r="B130" i="2"/>
  <c r="E130" i="2" l="1"/>
  <c r="C130" i="2"/>
  <c r="A132" i="2"/>
  <c r="D131" i="2"/>
  <c r="B131" i="2"/>
  <c r="E131" i="2" l="1"/>
  <c r="C131" i="2"/>
  <c r="A133" i="2"/>
  <c r="D132" i="2"/>
  <c r="B132" i="2"/>
  <c r="E132" i="2" l="1"/>
  <c r="C132" i="2"/>
  <c r="A134" i="2"/>
  <c r="D133" i="2"/>
  <c r="B133" i="2"/>
  <c r="E133" i="2" l="1"/>
  <c r="C133" i="2"/>
  <c r="D134" i="2"/>
  <c r="A135" i="2"/>
  <c r="B134" i="2"/>
  <c r="E134" i="2" l="1"/>
  <c r="C134" i="2"/>
  <c r="A136" i="2"/>
  <c r="D135" i="2"/>
  <c r="B135" i="2"/>
  <c r="E135" i="2" l="1"/>
  <c r="C135" i="2"/>
  <c r="A137" i="2"/>
  <c r="D136" i="2"/>
  <c r="B136" i="2"/>
  <c r="E136" i="2" l="1"/>
  <c r="C136" i="2"/>
  <c r="A138" i="2"/>
  <c r="D137" i="2"/>
  <c r="B137" i="2"/>
  <c r="E137" i="2" l="1"/>
  <c r="C137" i="2"/>
  <c r="A139" i="2"/>
  <c r="D138" i="2"/>
  <c r="B138" i="2"/>
  <c r="E138" i="2" l="1"/>
  <c r="C138" i="2"/>
  <c r="A140" i="2"/>
  <c r="D139" i="2"/>
  <c r="B139" i="2"/>
  <c r="E139" i="2" l="1"/>
  <c r="C139" i="2"/>
  <c r="A141" i="2"/>
  <c r="D140" i="2"/>
  <c r="B140" i="2"/>
  <c r="E140" i="2" l="1"/>
  <c r="C140" i="2"/>
  <c r="A142" i="2"/>
  <c r="D141" i="2"/>
  <c r="B141" i="2"/>
  <c r="C141" i="2" l="1"/>
  <c r="E141" i="2"/>
  <c r="D142" i="2"/>
  <c r="A143" i="2"/>
  <c r="B142" i="2"/>
  <c r="E142" i="2" l="1"/>
  <c r="C142" i="2"/>
  <c r="A144" i="2"/>
  <c r="D143" i="2"/>
  <c r="B143" i="2"/>
  <c r="E143" i="2" l="1"/>
  <c r="C143" i="2"/>
  <c r="A145" i="2"/>
  <c r="D144" i="2"/>
  <c r="B144" i="2"/>
  <c r="E144" i="2" l="1"/>
  <c r="C144" i="2"/>
  <c r="A146" i="2"/>
  <c r="D145" i="2"/>
  <c r="B145" i="2"/>
  <c r="C145" i="2" l="1"/>
  <c r="E145" i="2"/>
  <c r="D146" i="2"/>
  <c r="A147" i="2"/>
  <c r="B146" i="2"/>
  <c r="E146" i="2" l="1"/>
  <c r="C146" i="2"/>
  <c r="A148" i="2"/>
  <c r="D147" i="2"/>
  <c r="B147" i="2"/>
  <c r="E147" i="2" l="1"/>
  <c r="C147" i="2"/>
  <c r="A149" i="2"/>
  <c r="D148" i="2"/>
  <c r="B148" i="2"/>
  <c r="E148" i="2" l="1"/>
  <c r="C148" i="2"/>
  <c r="A150" i="2"/>
  <c r="D149" i="2"/>
  <c r="B149" i="2"/>
  <c r="E149" i="2" l="1"/>
  <c r="C149" i="2"/>
  <c r="D150" i="2"/>
  <c r="A151" i="2"/>
  <c r="B150" i="2"/>
  <c r="E150" i="2" l="1"/>
  <c r="C150" i="2"/>
  <c r="A152" i="2"/>
  <c r="D151" i="2"/>
  <c r="B151" i="2"/>
  <c r="C151" i="2" l="1"/>
  <c r="E151" i="2"/>
  <c r="D152" i="2"/>
  <c r="A153" i="2"/>
  <c r="B152" i="2"/>
  <c r="E152" i="2" l="1"/>
  <c r="C152" i="2"/>
  <c r="A154" i="2"/>
  <c r="D153" i="2"/>
  <c r="B153" i="2"/>
  <c r="E153" i="2" l="1"/>
  <c r="C153" i="2"/>
  <c r="A155" i="2"/>
  <c r="D154" i="2"/>
  <c r="B154" i="2"/>
  <c r="E154" i="2" l="1"/>
  <c r="C154" i="2"/>
  <c r="A156" i="2"/>
  <c r="D155" i="2"/>
  <c r="B155" i="2"/>
  <c r="E155" i="2" l="1"/>
  <c r="C155" i="2"/>
  <c r="A157" i="2"/>
  <c r="D156" i="2"/>
  <c r="B156" i="2"/>
  <c r="E156" i="2" l="1"/>
  <c r="C156" i="2"/>
  <c r="A158" i="2"/>
  <c r="D157" i="2"/>
  <c r="B157" i="2"/>
  <c r="E157" i="2" l="1"/>
  <c r="C157" i="2"/>
  <c r="A159" i="2"/>
  <c r="D158" i="2"/>
  <c r="B158" i="2"/>
  <c r="C158" i="2" l="1"/>
  <c r="E158" i="2"/>
  <c r="D159" i="2"/>
  <c r="A160" i="2"/>
  <c r="B159" i="2"/>
  <c r="E159" i="2" l="1"/>
  <c r="C159" i="2"/>
  <c r="A161" i="2"/>
  <c r="D160" i="2"/>
  <c r="B160" i="2"/>
  <c r="E160" i="2" l="1"/>
  <c r="C160" i="2"/>
  <c r="A162" i="2"/>
  <c r="D161" i="2"/>
  <c r="B161" i="2"/>
  <c r="E161" i="2" l="1"/>
  <c r="C161" i="2"/>
  <c r="A163" i="2"/>
  <c r="D162" i="2"/>
  <c r="B162" i="2"/>
  <c r="E162" i="2" l="1"/>
  <c r="C162" i="2"/>
  <c r="A164" i="2"/>
  <c r="D163" i="2"/>
  <c r="B163" i="2"/>
  <c r="E163" i="2" l="1"/>
  <c r="C163" i="2"/>
  <c r="A165" i="2"/>
  <c r="D164" i="2"/>
  <c r="B164" i="2"/>
  <c r="E164" i="2" l="1"/>
  <c r="C164" i="2"/>
  <c r="A166" i="2"/>
  <c r="D165" i="2"/>
  <c r="B165" i="2"/>
  <c r="E165" i="2" l="1"/>
  <c r="C165" i="2"/>
  <c r="A167" i="2"/>
  <c r="D166" i="2"/>
  <c r="B166" i="2"/>
  <c r="E166" i="2" l="1"/>
  <c r="C166" i="2"/>
  <c r="A168" i="2"/>
  <c r="D167" i="2"/>
  <c r="B167" i="2"/>
  <c r="E167" i="2" l="1"/>
  <c r="C167" i="2"/>
  <c r="A169" i="2"/>
  <c r="D168" i="2"/>
  <c r="B168" i="2"/>
  <c r="E168" i="2" l="1"/>
  <c r="C168" i="2"/>
  <c r="A170" i="2"/>
  <c r="D169" i="2"/>
  <c r="B169" i="2"/>
  <c r="E169" i="2" l="1"/>
  <c r="C169" i="2"/>
  <c r="D170" i="2"/>
  <c r="A171" i="2"/>
  <c r="B170" i="2"/>
  <c r="E170" i="2" l="1"/>
  <c r="C170" i="2"/>
  <c r="A172" i="2"/>
  <c r="D171" i="2"/>
  <c r="B171" i="2"/>
  <c r="E171" i="2" l="1"/>
  <c r="C171" i="2"/>
  <c r="A173" i="2"/>
  <c r="D172" i="2"/>
  <c r="B172" i="2"/>
  <c r="E172" i="2" l="1"/>
  <c r="C172" i="2"/>
  <c r="A174" i="2"/>
  <c r="D173" i="2"/>
  <c r="B173" i="2"/>
  <c r="E173" i="2" l="1"/>
  <c r="C173" i="2"/>
  <c r="A175" i="2"/>
  <c r="D174" i="2"/>
  <c r="B174" i="2"/>
  <c r="E174" i="2" l="1"/>
  <c r="C174" i="2"/>
  <c r="A176" i="2"/>
  <c r="D175" i="2"/>
  <c r="B175" i="2"/>
  <c r="E175" i="2" l="1"/>
  <c r="C175" i="2"/>
  <c r="A177" i="2"/>
  <c r="D176" i="2"/>
  <c r="B176" i="2"/>
  <c r="E176" i="2" l="1"/>
  <c r="C176" i="2"/>
  <c r="D177" i="2"/>
  <c r="A178" i="2"/>
  <c r="B177" i="2"/>
  <c r="E177" i="2" l="1"/>
  <c r="C177" i="2"/>
  <c r="D178" i="2"/>
  <c r="A179" i="2"/>
  <c r="B178" i="2"/>
  <c r="E178" i="2" l="1"/>
  <c r="C178" i="2"/>
  <c r="D179" i="2"/>
  <c r="A180" i="2"/>
  <c r="B179" i="2"/>
  <c r="E179" i="2" l="1"/>
  <c r="C179" i="2"/>
  <c r="A181" i="2"/>
  <c r="D180" i="2"/>
  <c r="B180" i="2"/>
  <c r="E180" i="2" l="1"/>
  <c r="C180" i="2"/>
  <c r="A182" i="2"/>
  <c r="D181" i="2"/>
  <c r="B181" i="2"/>
  <c r="E181" i="2" l="1"/>
  <c r="C181" i="2"/>
  <c r="A183" i="2"/>
  <c r="D182" i="2"/>
  <c r="B182" i="2"/>
  <c r="E182" i="2" l="1"/>
  <c r="C182" i="2"/>
  <c r="A184" i="2"/>
  <c r="B183" i="2"/>
  <c r="D183" i="2"/>
  <c r="E183" i="2" l="1"/>
  <c r="C183" i="2"/>
  <c r="A185" i="2"/>
  <c r="B184" i="2"/>
  <c r="D184" i="2"/>
  <c r="E184" i="2" l="1"/>
  <c r="C184" i="2"/>
  <c r="A186" i="2"/>
  <c r="B185" i="2"/>
  <c r="D185" i="2"/>
  <c r="E185" i="2" l="1"/>
  <c r="C185" i="2"/>
  <c r="A187" i="2"/>
  <c r="B186" i="2"/>
  <c r="D186" i="2"/>
  <c r="E186" i="2" l="1"/>
  <c r="C186" i="2"/>
  <c r="A188" i="2"/>
  <c r="B187" i="2"/>
  <c r="D187" i="2"/>
  <c r="E187" i="2" l="1"/>
  <c r="C187" i="2"/>
  <c r="A189" i="2"/>
  <c r="B188" i="2"/>
  <c r="D188" i="2"/>
  <c r="E188" i="2" l="1"/>
  <c r="C188" i="2"/>
  <c r="A190" i="2"/>
  <c r="B189" i="2"/>
  <c r="D189" i="2"/>
  <c r="E189" i="2" l="1"/>
  <c r="C189" i="2"/>
  <c r="A191" i="2"/>
  <c r="B190" i="2"/>
  <c r="D190" i="2"/>
  <c r="E190" i="2" l="1"/>
  <c r="C190" i="2"/>
  <c r="A192" i="2"/>
  <c r="B191" i="2"/>
  <c r="D191" i="2"/>
  <c r="E191" i="2" l="1"/>
  <c r="C191" i="2"/>
  <c r="A193" i="2"/>
  <c r="B192" i="2"/>
  <c r="D192" i="2"/>
  <c r="C192" i="2" l="1"/>
  <c r="E192" i="2"/>
  <c r="A194" i="2"/>
  <c r="B193" i="2"/>
  <c r="D193" i="2"/>
  <c r="C193" i="2" l="1"/>
  <c r="E193" i="2"/>
  <c r="A195" i="2"/>
  <c r="B194" i="2"/>
  <c r="D194" i="2"/>
  <c r="C194" i="2" l="1"/>
  <c r="E194" i="2"/>
  <c r="A196" i="2"/>
  <c r="B195" i="2"/>
  <c r="D195" i="2"/>
  <c r="C195" i="2" l="1"/>
  <c r="E195" i="2"/>
  <c r="A197" i="2"/>
  <c r="B196" i="2"/>
  <c r="D196" i="2"/>
  <c r="C196" i="2" l="1"/>
  <c r="E196" i="2"/>
  <c r="A198" i="2"/>
  <c r="B197" i="2"/>
  <c r="D197" i="2"/>
  <c r="C197" i="2" l="1"/>
  <c r="E197" i="2"/>
  <c r="A199" i="2"/>
  <c r="B198" i="2"/>
  <c r="D198" i="2"/>
  <c r="C198" i="2" l="1"/>
  <c r="E198" i="2"/>
  <c r="A200" i="2"/>
  <c r="B199" i="2"/>
  <c r="D199" i="2"/>
  <c r="C199" i="2" l="1"/>
  <c r="E199" i="2"/>
  <c r="A201" i="2"/>
  <c r="B200" i="2"/>
  <c r="D200" i="2"/>
  <c r="C200" i="2" l="1"/>
  <c r="E200" i="2"/>
  <c r="A202" i="2"/>
  <c r="B201" i="2"/>
  <c r="D201" i="2"/>
  <c r="C201" i="2" l="1"/>
  <c r="E201" i="2"/>
  <c r="A203" i="2"/>
  <c r="B202" i="2"/>
  <c r="D202" i="2"/>
  <c r="C202" i="2" l="1"/>
  <c r="E202" i="2"/>
  <c r="A204" i="2"/>
  <c r="B203" i="2"/>
  <c r="D203" i="2"/>
  <c r="C203" i="2" l="1"/>
  <c r="E203" i="2"/>
  <c r="A205" i="2"/>
  <c r="B204" i="2"/>
  <c r="D204" i="2"/>
  <c r="C204" i="2" l="1"/>
  <c r="E204" i="2"/>
  <c r="A206" i="2"/>
  <c r="B205" i="2"/>
  <c r="D205" i="2"/>
  <c r="C205" i="2" l="1"/>
  <c r="E205" i="2"/>
  <c r="A207" i="2"/>
  <c r="B206" i="2"/>
  <c r="D206" i="2"/>
  <c r="C206" i="2" l="1"/>
  <c r="E206" i="2"/>
  <c r="A208" i="2"/>
  <c r="B207" i="2"/>
  <c r="D207" i="2"/>
  <c r="C207" i="2" l="1"/>
  <c r="E207" i="2"/>
  <c r="A209" i="2"/>
  <c r="B208" i="2"/>
  <c r="D208" i="2"/>
  <c r="C208" i="2" l="1"/>
  <c r="E208" i="2"/>
  <c r="A210" i="2"/>
  <c r="B209" i="2"/>
  <c r="D209" i="2"/>
  <c r="C209" i="2" l="1"/>
  <c r="E209" i="2"/>
  <c r="A211" i="2"/>
  <c r="B210" i="2"/>
  <c r="D210" i="2"/>
  <c r="C210" i="2" l="1"/>
  <c r="E210" i="2"/>
  <c r="A212" i="2"/>
  <c r="B211" i="2"/>
  <c r="D211" i="2"/>
  <c r="C211" i="2" l="1"/>
  <c r="E211" i="2"/>
  <c r="A213" i="2"/>
  <c r="B212" i="2"/>
  <c r="D212" i="2"/>
  <c r="C212" i="2" l="1"/>
  <c r="E212" i="2"/>
  <c r="A214" i="2"/>
  <c r="B213" i="2"/>
  <c r="D213" i="2"/>
  <c r="C213" i="2" l="1"/>
  <c r="E213" i="2"/>
  <c r="A215" i="2"/>
  <c r="B214" i="2"/>
  <c r="D214" i="2"/>
  <c r="C214" i="2" l="1"/>
  <c r="E214" i="2"/>
  <c r="A216" i="2"/>
  <c r="B215" i="2"/>
  <c r="D215" i="2"/>
  <c r="C215" i="2" l="1"/>
  <c r="E215" i="2"/>
  <c r="A217" i="2"/>
  <c r="B216" i="2"/>
  <c r="D216" i="2"/>
  <c r="C216" i="2" l="1"/>
  <c r="E216" i="2"/>
  <c r="A218" i="2"/>
  <c r="B217" i="2"/>
  <c r="D217" i="2"/>
  <c r="C217" i="2" l="1"/>
  <c r="E217" i="2"/>
  <c r="A219" i="2"/>
  <c r="B218" i="2"/>
  <c r="D218" i="2"/>
  <c r="C218" i="2" l="1"/>
  <c r="E218" i="2"/>
  <c r="A220" i="2"/>
  <c r="B219" i="2"/>
  <c r="D219" i="2"/>
  <c r="C219" i="2" l="1"/>
  <c r="E219" i="2"/>
  <c r="A221" i="2"/>
  <c r="B220" i="2"/>
  <c r="D220" i="2"/>
  <c r="C220" i="2" l="1"/>
  <c r="E220" i="2"/>
  <c r="A222" i="2"/>
  <c r="D221" i="2"/>
  <c r="B221" i="2"/>
  <c r="C221" i="2" l="1"/>
  <c r="E221" i="2"/>
  <c r="A223" i="2"/>
  <c r="B222" i="2"/>
  <c r="D222" i="2"/>
  <c r="C222" i="2" l="1"/>
  <c r="E222" i="2"/>
  <c r="A224" i="2"/>
  <c r="D223" i="2"/>
  <c r="B223" i="2"/>
  <c r="C223" i="2" l="1"/>
  <c r="E223" i="2"/>
  <c r="A225" i="2"/>
  <c r="B224" i="2"/>
  <c r="D224" i="2"/>
  <c r="C224" i="2" l="1"/>
  <c r="E224" i="2"/>
  <c r="A226" i="2"/>
  <c r="B225" i="2"/>
  <c r="D225" i="2"/>
  <c r="C225" i="2" l="1"/>
  <c r="E225" i="2"/>
  <c r="A227" i="2"/>
  <c r="B226" i="2"/>
  <c r="D226" i="2"/>
  <c r="C226" i="2" l="1"/>
  <c r="E226" i="2"/>
  <c r="A228" i="2"/>
  <c r="B227" i="2"/>
  <c r="D227" i="2"/>
  <c r="E227" i="2" l="1"/>
  <c r="C227" i="2"/>
  <c r="A229" i="2"/>
  <c r="B228" i="2"/>
  <c r="D228" i="2"/>
  <c r="C228" i="2" l="1"/>
  <c r="E228" i="2"/>
  <c r="A230" i="2"/>
  <c r="B229" i="2"/>
  <c r="D229" i="2"/>
  <c r="C229" i="2" l="1"/>
  <c r="E229" i="2"/>
  <c r="A231" i="2"/>
  <c r="B230" i="2"/>
  <c r="D230" i="2"/>
  <c r="C230" i="2" l="1"/>
  <c r="E230" i="2"/>
  <c r="A232" i="2"/>
  <c r="B231" i="2"/>
  <c r="D231" i="2"/>
  <c r="C231" i="2" l="1"/>
  <c r="E231" i="2"/>
  <c r="A233" i="2"/>
  <c r="B232" i="2"/>
  <c r="D232" i="2"/>
  <c r="C232" i="2" l="1"/>
  <c r="E232" i="2"/>
  <c r="A234" i="2"/>
  <c r="B233" i="2"/>
  <c r="D233" i="2"/>
  <c r="C233" i="2" l="1"/>
  <c r="E233" i="2"/>
  <c r="A235" i="2"/>
  <c r="B234" i="2"/>
  <c r="D234" i="2"/>
  <c r="C234" i="2" l="1"/>
  <c r="E234" i="2"/>
  <c r="A236" i="2"/>
  <c r="B235" i="2"/>
  <c r="D235" i="2"/>
  <c r="C235" i="2" l="1"/>
  <c r="E235" i="2"/>
  <c r="A237" i="2"/>
  <c r="B236" i="2"/>
  <c r="D236" i="2"/>
  <c r="C236" i="2" l="1"/>
  <c r="E236" i="2"/>
  <c r="A238" i="2"/>
  <c r="B237" i="2"/>
  <c r="D237" i="2"/>
  <c r="C237" i="2" l="1"/>
  <c r="E237" i="2"/>
  <c r="A239" i="2"/>
  <c r="B238" i="2"/>
  <c r="D238" i="2"/>
  <c r="C238" i="2" l="1"/>
  <c r="E238" i="2"/>
  <c r="A240" i="2"/>
  <c r="B239" i="2"/>
  <c r="D239" i="2"/>
  <c r="C239" i="2" l="1"/>
  <c r="E239" i="2"/>
  <c r="A241" i="2"/>
  <c r="B240" i="2"/>
  <c r="D240" i="2"/>
  <c r="C240" i="2" l="1"/>
  <c r="E240" i="2"/>
  <c r="A242" i="2"/>
  <c r="B241" i="2"/>
  <c r="D241" i="2"/>
  <c r="C241" i="2" l="1"/>
  <c r="E241" i="2"/>
  <c r="A243" i="2"/>
  <c r="B242" i="2"/>
  <c r="D242" i="2"/>
  <c r="C242" i="2" l="1"/>
  <c r="E242" i="2"/>
  <c r="A244" i="2"/>
  <c r="B243" i="2"/>
  <c r="D243" i="2"/>
  <c r="C243" i="2" l="1"/>
  <c r="E243" i="2"/>
  <c r="A245" i="2"/>
  <c r="B244" i="2"/>
  <c r="D244" i="2"/>
  <c r="C244" i="2" l="1"/>
  <c r="E244" i="2"/>
  <c r="A246" i="2"/>
  <c r="B245" i="2"/>
  <c r="D245" i="2"/>
  <c r="C245" i="2" l="1"/>
  <c r="E245" i="2"/>
  <c r="A247" i="2"/>
  <c r="B246" i="2"/>
  <c r="D246" i="2"/>
  <c r="C246" i="2" l="1"/>
  <c r="E246" i="2"/>
  <c r="A248" i="2"/>
  <c r="B247" i="2"/>
  <c r="D247" i="2"/>
  <c r="C247" i="2" l="1"/>
  <c r="E247" i="2"/>
  <c r="A249" i="2"/>
  <c r="B248" i="2"/>
  <c r="D248" i="2"/>
  <c r="C248" i="2" l="1"/>
  <c r="E248" i="2"/>
  <c r="A250" i="2"/>
  <c r="B249" i="2"/>
  <c r="D249" i="2"/>
  <c r="C249" i="2" l="1"/>
  <c r="E249" i="2"/>
  <c r="A251" i="2"/>
  <c r="B250" i="2"/>
  <c r="D250" i="2"/>
  <c r="C250" i="2" l="1"/>
  <c r="E250" i="2"/>
  <c r="A252" i="2"/>
  <c r="B251" i="2"/>
  <c r="D251" i="2"/>
  <c r="C251" i="2" l="1"/>
  <c r="E251" i="2"/>
  <c r="A253" i="2"/>
  <c r="B252" i="2"/>
  <c r="D252" i="2"/>
  <c r="C252" i="2" l="1"/>
  <c r="E252" i="2"/>
  <c r="A254" i="2"/>
  <c r="B253" i="2"/>
  <c r="D253" i="2"/>
  <c r="C253" i="2" l="1"/>
  <c r="E253" i="2"/>
  <c r="A255" i="2"/>
  <c r="B254" i="2"/>
  <c r="D254" i="2"/>
  <c r="C254" i="2" l="1"/>
  <c r="E254" i="2"/>
  <c r="A256" i="2"/>
  <c r="B255" i="2"/>
  <c r="D255" i="2"/>
  <c r="C255" i="2" l="1"/>
  <c r="E255" i="2"/>
  <c r="A257" i="2"/>
  <c r="B256" i="2"/>
  <c r="D256" i="2"/>
  <c r="C256" i="2" l="1"/>
  <c r="E256" i="2"/>
  <c r="A258" i="2"/>
  <c r="B257" i="2"/>
  <c r="D257" i="2"/>
  <c r="C257" i="2" l="1"/>
  <c r="E257" i="2"/>
  <c r="A259" i="2"/>
  <c r="B258" i="2"/>
  <c r="D258" i="2"/>
  <c r="C258" i="2" l="1"/>
  <c r="E258" i="2"/>
  <c r="A260" i="2"/>
  <c r="B259" i="2"/>
  <c r="D259" i="2"/>
  <c r="C259" i="2" l="1"/>
  <c r="E259" i="2"/>
  <c r="A261" i="2"/>
  <c r="B260" i="2"/>
  <c r="D260" i="2"/>
  <c r="E260" i="2" l="1"/>
  <c r="C260" i="2"/>
  <c r="A262" i="2"/>
  <c r="B261" i="2"/>
  <c r="D261" i="2"/>
  <c r="C261" i="2" l="1"/>
  <c r="E261" i="2"/>
  <c r="A263" i="2"/>
  <c r="B262" i="2"/>
  <c r="D262" i="2"/>
  <c r="C262" i="2" l="1"/>
  <c r="E262" i="2"/>
  <c r="A264" i="2"/>
  <c r="B263" i="2"/>
  <c r="D263" i="2"/>
  <c r="C263" i="2" l="1"/>
  <c r="E263" i="2"/>
  <c r="A265" i="2"/>
  <c r="B264" i="2"/>
  <c r="D264" i="2"/>
  <c r="C264" i="2" l="1"/>
  <c r="E264" i="2"/>
  <c r="A266" i="2"/>
  <c r="B265" i="2"/>
  <c r="D265" i="2"/>
  <c r="C265" i="2" l="1"/>
  <c r="E265" i="2"/>
  <c r="A267" i="2"/>
  <c r="B266" i="2"/>
  <c r="D266" i="2"/>
  <c r="C266" i="2" l="1"/>
  <c r="E266" i="2"/>
  <c r="A268" i="2"/>
  <c r="B267" i="2"/>
  <c r="D267" i="2"/>
  <c r="C267" i="2" l="1"/>
  <c r="E267" i="2"/>
  <c r="A269" i="2"/>
  <c r="B268" i="2"/>
  <c r="D268" i="2"/>
  <c r="E268" i="2" l="1"/>
  <c r="C268" i="2"/>
  <c r="A270" i="2"/>
  <c r="B269" i="2"/>
  <c r="D269" i="2"/>
  <c r="C269" i="2" l="1"/>
  <c r="E269" i="2"/>
  <c r="A271" i="2"/>
  <c r="B270" i="2"/>
  <c r="D270" i="2"/>
  <c r="C270" i="2" l="1"/>
  <c r="E270" i="2"/>
  <c r="A272" i="2"/>
  <c r="B271" i="2"/>
  <c r="D271" i="2"/>
  <c r="C271" i="2" l="1"/>
  <c r="E271" i="2"/>
  <c r="A273" i="2"/>
  <c r="B272" i="2"/>
  <c r="D272" i="2"/>
  <c r="C272" i="2" l="1"/>
  <c r="E272" i="2"/>
  <c r="A274" i="2"/>
  <c r="B273" i="2"/>
  <c r="D273" i="2"/>
  <c r="C273" i="2" l="1"/>
  <c r="E273" i="2"/>
  <c r="A275" i="2"/>
  <c r="B274" i="2"/>
  <c r="D274" i="2"/>
  <c r="C274" i="2" l="1"/>
  <c r="E274" i="2"/>
  <c r="A276" i="2"/>
  <c r="B275" i="2"/>
  <c r="D275" i="2"/>
  <c r="C275" i="2" l="1"/>
  <c r="E275" i="2"/>
  <c r="A277" i="2"/>
  <c r="B276" i="2"/>
  <c r="D276" i="2"/>
  <c r="C276" i="2" l="1"/>
  <c r="E276" i="2"/>
  <c r="A278" i="2"/>
  <c r="B277" i="2"/>
  <c r="D277" i="2"/>
  <c r="E277" i="2" l="1"/>
  <c r="C277" i="2"/>
  <c r="A279" i="2"/>
  <c r="B278" i="2"/>
  <c r="D278" i="2"/>
  <c r="C278" i="2" l="1"/>
  <c r="E278" i="2"/>
  <c r="A280" i="2"/>
  <c r="B279" i="2"/>
  <c r="D279" i="2"/>
  <c r="C279" i="2" l="1"/>
  <c r="E279" i="2"/>
  <c r="A281" i="2"/>
  <c r="B280" i="2"/>
  <c r="D280" i="2"/>
  <c r="C280" i="2" l="1"/>
  <c r="E280" i="2"/>
  <c r="A282" i="2"/>
  <c r="B281" i="2"/>
  <c r="D281" i="2"/>
  <c r="C281" i="2" l="1"/>
  <c r="E281" i="2"/>
  <c r="A283" i="2"/>
  <c r="B282" i="2"/>
  <c r="D282" i="2"/>
  <c r="C282" i="2" l="1"/>
  <c r="E282" i="2"/>
  <c r="A284" i="2"/>
  <c r="B283" i="2"/>
  <c r="D283" i="2"/>
  <c r="C283" i="2" l="1"/>
  <c r="E283" i="2"/>
  <c r="A285" i="2"/>
  <c r="B284" i="2"/>
  <c r="D284" i="2"/>
  <c r="C284" i="2" l="1"/>
  <c r="E284" i="2"/>
  <c r="A286" i="2"/>
  <c r="B285" i="2"/>
  <c r="D285" i="2"/>
  <c r="C285" i="2" l="1"/>
  <c r="E285" i="2"/>
  <c r="A287" i="2"/>
  <c r="B286" i="2"/>
  <c r="D286" i="2"/>
  <c r="C286" i="2" l="1"/>
  <c r="E286" i="2"/>
  <c r="A288" i="2"/>
  <c r="B287" i="2"/>
  <c r="D287" i="2"/>
  <c r="C287" i="2" l="1"/>
  <c r="E287" i="2"/>
  <c r="A289" i="2"/>
  <c r="B288" i="2"/>
  <c r="D288" i="2"/>
  <c r="C288" i="2" l="1"/>
  <c r="E288" i="2"/>
  <c r="A290" i="2"/>
  <c r="B289" i="2"/>
  <c r="D289" i="2"/>
  <c r="C289" i="2" l="1"/>
  <c r="E289" i="2"/>
  <c r="A291" i="2"/>
  <c r="B290" i="2"/>
  <c r="D290" i="2"/>
  <c r="C290" i="2" l="1"/>
  <c r="E290" i="2"/>
  <c r="A292" i="2"/>
  <c r="B291" i="2"/>
  <c r="D291" i="2"/>
  <c r="C291" i="2" l="1"/>
  <c r="E291" i="2"/>
  <c r="A293" i="2"/>
  <c r="B292" i="2"/>
  <c r="D292" i="2"/>
  <c r="C292" i="2" l="1"/>
  <c r="E292" i="2"/>
  <c r="A294" i="2"/>
  <c r="B293" i="2"/>
  <c r="D293" i="2"/>
  <c r="C293" i="2" l="1"/>
  <c r="E293" i="2"/>
  <c r="A295" i="2"/>
  <c r="B294" i="2"/>
  <c r="D294" i="2"/>
  <c r="C294" i="2" l="1"/>
  <c r="E294" i="2"/>
  <c r="A296" i="2"/>
  <c r="B295" i="2"/>
  <c r="D295" i="2"/>
  <c r="C295" i="2" l="1"/>
  <c r="E295" i="2"/>
  <c r="A297" i="2"/>
  <c r="B296" i="2"/>
  <c r="D296" i="2"/>
  <c r="C296" i="2" l="1"/>
  <c r="E296" i="2"/>
  <c r="A298" i="2"/>
  <c r="B297" i="2"/>
  <c r="D297" i="2"/>
  <c r="C297" i="2" l="1"/>
  <c r="E297" i="2"/>
  <c r="A299" i="2"/>
  <c r="B298" i="2"/>
  <c r="D298" i="2"/>
  <c r="C298" i="2" l="1"/>
  <c r="E298" i="2"/>
  <c r="A300" i="2"/>
  <c r="B299" i="2"/>
  <c r="D299" i="2"/>
  <c r="E299" i="2" l="1"/>
  <c r="C299" i="2"/>
  <c r="A301" i="2"/>
  <c r="B300" i="2"/>
  <c r="D300" i="2"/>
  <c r="E300" i="2" l="1"/>
  <c r="C300" i="2"/>
  <c r="A302" i="2"/>
  <c r="B301" i="2"/>
  <c r="D301" i="2"/>
  <c r="E301" i="2" l="1"/>
  <c r="C301" i="2"/>
  <c r="A303" i="2"/>
  <c r="B302" i="2"/>
  <c r="D302" i="2"/>
  <c r="E302" i="2" l="1"/>
  <c r="C302" i="2"/>
  <c r="A304" i="2"/>
  <c r="B303" i="2"/>
  <c r="D303" i="2"/>
  <c r="E303" i="2" l="1"/>
  <c r="C303" i="2"/>
  <c r="A305" i="2"/>
  <c r="B304" i="2"/>
  <c r="D304" i="2"/>
  <c r="E304" i="2" l="1"/>
  <c r="C304" i="2"/>
  <c r="A306" i="2"/>
  <c r="B305" i="2"/>
  <c r="D305" i="2"/>
  <c r="E305" i="2" l="1"/>
  <c r="C305" i="2"/>
  <c r="A307" i="2"/>
  <c r="B306" i="2"/>
  <c r="D306" i="2"/>
  <c r="E306" i="2" l="1"/>
  <c r="C306" i="2"/>
  <c r="A308" i="2"/>
  <c r="B307" i="2"/>
  <c r="D307" i="2"/>
  <c r="C307" i="2" l="1"/>
  <c r="E307" i="2"/>
  <c r="A309" i="2"/>
  <c r="B308" i="2"/>
  <c r="D308" i="2"/>
  <c r="E308" i="2" l="1"/>
  <c r="C308" i="2"/>
  <c r="A310" i="2"/>
  <c r="B309" i="2"/>
  <c r="D309" i="2"/>
  <c r="E309" i="2" l="1"/>
  <c r="C309" i="2"/>
  <c r="A311" i="2"/>
  <c r="B310" i="2"/>
  <c r="D310" i="2"/>
  <c r="E310" i="2" l="1"/>
  <c r="C310" i="2"/>
  <c r="A312" i="2"/>
  <c r="B311" i="2"/>
  <c r="D311" i="2"/>
  <c r="E311" i="2" l="1"/>
  <c r="C311" i="2"/>
  <c r="A313" i="2"/>
  <c r="B312" i="2"/>
  <c r="D312" i="2"/>
  <c r="E312" i="2" l="1"/>
  <c r="C312" i="2"/>
  <c r="A314" i="2"/>
  <c r="B313" i="2"/>
  <c r="D313" i="2"/>
  <c r="E313" i="2" l="1"/>
  <c r="C313" i="2"/>
  <c r="A315" i="2"/>
  <c r="B314" i="2"/>
  <c r="D314" i="2"/>
  <c r="E314" i="2" l="1"/>
  <c r="C314" i="2"/>
  <c r="A316" i="2"/>
  <c r="B315" i="2"/>
  <c r="D315" i="2"/>
  <c r="C315" i="2" l="1"/>
  <c r="E315" i="2"/>
  <c r="A317" i="2"/>
  <c r="B316" i="2"/>
  <c r="D316" i="2"/>
  <c r="E316" i="2" l="1"/>
  <c r="C316" i="2"/>
  <c r="A318" i="2"/>
  <c r="B317" i="2"/>
  <c r="D317" i="2"/>
  <c r="E317" i="2" l="1"/>
  <c r="C317" i="2"/>
  <c r="A319" i="2"/>
  <c r="B318" i="2"/>
  <c r="D318" i="2"/>
  <c r="E318" i="2" l="1"/>
  <c r="C318" i="2"/>
  <c r="A320" i="2"/>
  <c r="B319" i="2"/>
  <c r="D319" i="2"/>
  <c r="E319" i="2" l="1"/>
  <c r="C319" i="2"/>
  <c r="A321" i="2"/>
  <c r="B320" i="2"/>
  <c r="D320" i="2"/>
  <c r="E320" i="2" l="1"/>
  <c r="C320" i="2"/>
  <c r="A322" i="2"/>
  <c r="B321" i="2"/>
  <c r="D321" i="2"/>
  <c r="E321" i="2" l="1"/>
  <c r="C321" i="2"/>
  <c r="A323" i="2"/>
  <c r="B322" i="2"/>
  <c r="D322" i="2"/>
  <c r="E322" i="2" l="1"/>
  <c r="C322" i="2"/>
  <c r="A324" i="2"/>
  <c r="B323" i="2"/>
  <c r="D323" i="2"/>
  <c r="E323" i="2" l="1"/>
  <c r="C323" i="2"/>
  <c r="A325" i="2"/>
  <c r="B324" i="2"/>
  <c r="D324" i="2"/>
  <c r="E324" i="2" l="1"/>
  <c r="C324" i="2"/>
  <c r="A326" i="2"/>
  <c r="B325" i="2"/>
  <c r="D325" i="2"/>
  <c r="C325" i="2" l="1"/>
  <c r="E325" i="2"/>
  <c r="A327" i="2"/>
  <c r="B326" i="2"/>
  <c r="D326" i="2"/>
  <c r="E326" i="2" l="1"/>
  <c r="C326" i="2"/>
  <c r="A328" i="2"/>
  <c r="B327" i="2"/>
  <c r="D327" i="2"/>
  <c r="E327" i="2" l="1"/>
  <c r="C327" i="2"/>
  <c r="A329" i="2"/>
  <c r="B328" i="2"/>
  <c r="D328" i="2"/>
  <c r="C328" i="2" l="1"/>
  <c r="E328" i="2"/>
  <c r="A330" i="2"/>
  <c r="B329" i="2"/>
  <c r="D329" i="2"/>
  <c r="E329" i="2" l="1"/>
  <c r="C329" i="2"/>
  <c r="A331" i="2"/>
  <c r="B330" i="2"/>
  <c r="D330" i="2"/>
  <c r="C330" i="2" l="1"/>
  <c r="E330" i="2"/>
  <c r="A332" i="2"/>
  <c r="B331" i="2"/>
  <c r="D331" i="2"/>
  <c r="E331" i="2" l="1"/>
  <c r="C331" i="2"/>
  <c r="A333" i="2"/>
  <c r="B332" i="2"/>
  <c r="D332" i="2"/>
  <c r="E332" i="2" l="1"/>
  <c r="C332" i="2"/>
  <c r="A334" i="2"/>
  <c r="B333" i="2"/>
  <c r="D333" i="2"/>
  <c r="C333" i="2" l="1"/>
  <c r="E333" i="2"/>
  <c r="A335" i="2"/>
  <c r="B334" i="2"/>
  <c r="D334" i="2"/>
  <c r="E334" i="2" l="1"/>
  <c r="C334" i="2"/>
  <c r="A336" i="2"/>
  <c r="B335" i="2"/>
  <c r="D335" i="2"/>
  <c r="C335" i="2" l="1"/>
  <c r="E335" i="2"/>
  <c r="A337" i="2"/>
  <c r="B336" i="2"/>
  <c r="D336" i="2"/>
  <c r="C336" i="2" l="1"/>
  <c r="E336" i="2"/>
  <c r="A338" i="2"/>
  <c r="B337" i="2"/>
  <c r="D337" i="2"/>
  <c r="E337" i="2" l="1"/>
  <c r="C337" i="2"/>
  <c r="A339" i="2"/>
  <c r="B338" i="2"/>
  <c r="D338" i="2"/>
  <c r="C338" i="2" l="1"/>
  <c r="E338" i="2"/>
  <c r="A340" i="2"/>
  <c r="B339" i="2"/>
  <c r="D339" i="2"/>
  <c r="C339" i="2" l="1"/>
  <c r="E339" i="2"/>
  <c r="A341" i="2"/>
  <c r="B340" i="2"/>
  <c r="D340" i="2"/>
  <c r="C340" i="2" l="1"/>
  <c r="E340" i="2"/>
  <c r="A342" i="2"/>
  <c r="B341" i="2"/>
  <c r="D341" i="2"/>
  <c r="C341" i="2" l="1"/>
  <c r="E341" i="2"/>
  <c r="A343" i="2"/>
  <c r="B342" i="2"/>
  <c r="D342" i="2"/>
  <c r="E342" i="2" l="1"/>
  <c r="C342" i="2"/>
  <c r="A344" i="2"/>
  <c r="B343" i="2"/>
  <c r="D343" i="2"/>
  <c r="E343" i="2" l="1"/>
  <c r="C343" i="2"/>
  <c r="A345" i="2"/>
  <c r="B344" i="2"/>
  <c r="D344" i="2"/>
  <c r="E344" i="2" l="1"/>
  <c r="C344" i="2"/>
  <c r="A346" i="2"/>
  <c r="B345" i="2"/>
  <c r="D345" i="2"/>
  <c r="E345" i="2" l="1"/>
  <c r="C345" i="2"/>
  <c r="A347" i="2"/>
  <c r="B346" i="2"/>
  <c r="D346" i="2"/>
  <c r="C346" i="2" l="1"/>
  <c r="E346" i="2"/>
  <c r="A348" i="2"/>
  <c r="B347" i="2"/>
  <c r="D347" i="2"/>
  <c r="C347" i="2" l="1"/>
  <c r="E347" i="2"/>
  <c r="A349" i="2"/>
  <c r="B348" i="2"/>
  <c r="D348" i="2"/>
  <c r="E348" i="2" l="1"/>
  <c r="C348" i="2"/>
  <c r="A350" i="2"/>
  <c r="B349" i="2"/>
  <c r="D349" i="2"/>
  <c r="C349" i="2" l="1"/>
  <c r="E349" i="2"/>
  <c r="A351" i="2"/>
  <c r="B350" i="2"/>
  <c r="D350" i="2"/>
  <c r="C350" i="2" l="1"/>
  <c r="E350" i="2"/>
  <c r="A352" i="2"/>
  <c r="B351" i="2"/>
  <c r="D351" i="2"/>
  <c r="C351" i="2" l="1"/>
  <c r="E351" i="2"/>
  <c r="A353" i="2"/>
  <c r="B352" i="2"/>
  <c r="D352" i="2"/>
  <c r="C352" i="2" l="1"/>
  <c r="E352" i="2"/>
  <c r="A354" i="2"/>
  <c r="B353" i="2"/>
  <c r="D353" i="2"/>
  <c r="C353" i="2" l="1"/>
  <c r="E353" i="2"/>
  <c r="A355" i="2"/>
  <c r="B354" i="2"/>
  <c r="D354" i="2"/>
  <c r="C354" i="2" l="1"/>
  <c r="E354" i="2"/>
  <c r="A356" i="2"/>
  <c r="B355" i="2"/>
  <c r="D355" i="2"/>
  <c r="E355" i="2" l="1"/>
  <c r="C355" i="2"/>
  <c r="A357" i="2"/>
  <c r="B356" i="2"/>
  <c r="D356" i="2"/>
  <c r="E356" i="2" l="1"/>
  <c r="C356" i="2"/>
  <c r="A358" i="2"/>
  <c r="B357" i="2"/>
  <c r="D357" i="2"/>
  <c r="C357" i="2" l="1"/>
  <c r="E357" i="2"/>
  <c r="A359" i="2"/>
  <c r="B358" i="2"/>
  <c r="D358" i="2"/>
  <c r="C358" i="2" l="1"/>
  <c r="E358" i="2"/>
  <c r="A360" i="2"/>
  <c r="B359" i="2"/>
  <c r="D359" i="2"/>
  <c r="C359" i="2" l="1"/>
  <c r="E359" i="2"/>
  <c r="A361" i="2"/>
  <c r="B360" i="2"/>
  <c r="D360" i="2"/>
  <c r="C360" i="2" l="1"/>
  <c r="E360" i="2"/>
  <c r="A362" i="2"/>
  <c r="B361" i="2"/>
  <c r="D361" i="2"/>
  <c r="C361" i="2" l="1"/>
  <c r="E361" i="2"/>
  <c r="A363" i="2"/>
  <c r="B362" i="2"/>
  <c r="D362" i="2"/>
  <c r="E362" i="2" l="1"/>
  <c r="C362" i="2"/>
  <c r="A364" i="2"/>
  <c r="B363" i="2"/>
  <c r="D363" i="2"/>
  <c r="E363" i="2" l="1"/>
  <c r="C363" i="2"/>
  <c r="A365" i="2"/>
  <c r="B364" i="2"/>
  <c r="D364" i="2"/>
  <c r="E364" i="2" l="1"/>
  <c r="C364" i="2"/>
  <c r="A366" i="2"/>
  <c r="B365" i="2"/>
  <c r="D365" i="2"/>
  <c r="E365" i="2" l="1"/>
  <c r="C365" i="2"/>
  <c r="A367" i="2"/>
  <c r="B366" i="2"/>
  <c r="D366" i="2"/>
  <c r="C366" i="2" l="1"/>
  <c r="E366" i="2"/>
  <c r="D367" i="2"/>
  <c r="B367" i="2"/>
  <c r="E367" i="2" l="1"/>
  <c r="C367" i="2"/>
</calcChain>
</file>

<file path=xl/comments1.xml><?xml version="1.0" encoding="utf-8"?>
<comments xmlns="http://schemas.openxmlformats.org/spreadsheetml/2006/main">
  <authors>
    <author/>
    <author>Fabio</author>
  </authors>
  <commentList>
    <comment ref="B9" authorId="0">
      <text>
        <r>
          <rPr>
            <sz val="8"/>
            <color indexed="8"/>
            <rFont val="Times New Roman"/>
            <family val="1"/>
          </rPr>
          <t>Distância entre o poço e o rio.</t>
        </r>
      </text>
    </comment>
    <comment ref="B10" authorId="1">
      <text>
        <r>
          <rPr>
            <sz val="8"/>
            <color indexed="81"/>
            <rFont val="Tahoma"/>
            <family val="2"/>
          </rPr>
          <t xml:space="preserve">Este é o valor da condutividade hidráulica do aquitarde sotoposto ao rio observado. Este campo deve ficar em branco caso não seja conhecido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Bombeamento Atual do poço.(NT: para bombeamento contínuo, especifique 24 hrs/dia e defina os dias por periodo de retorno igual ao període de retorno.)</t>
        </r>
      </text>
    </comment>
    <comment ref="B14" authorId="0">
      <text>
        <r>
          <rPr>
            <sz val="8"/>
            <color indexed="8"/>
            <rFont val="Times New Roman"/>
            <family val="1"/>
          </rPr>
          <t>Nº de horas de bombeamento por dia.</t>
        </r>
      </text>
    </comment>
    <comment ref="B15" authorId="0">
      <text>
        <r>
          <rPr>
            <sz val="8"/>
            <color indexed="8"/>
            <rFont val="Times New Roman"/>
            <family val="1"/>
          </rPr>
          <t>Nº de dias por período de retorno em um bombeamento. Ex: 5 dias por semana</t>
        </r>
      </text>
    </comment>
    <comment ref="B16" authorId="0">
      <text>
        <r>
          <rPr>
            <sz val="8"/>
            <color indexed="8"/>
            <rFont val="Times New Roman"/>
            <family val="1"/>
          </rPr>
          <t>Total do periodo de retorno em um bombeamento programado. Ex: Uma semana (7 dias)</t>
        </r>
      </text>
    </comment>
    <comment ref="B17" authorId="0">
      <text>
        <r>
          <rPr>
            <sz val="8"/>
            <color indexed="8"/>
            <rFont val="Times New Roman"/>
            <family val="1"/>
          </rPr>
          <t>Duração do bombeamento até o ponto em que o mesmo é reduzido ou aumentado.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Streambed conductance. Termo (Lambda). É igual a K'*W/M. W é a largura da drenagem e M é a espessura da camada de baixa permeabilidade.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>Stream depletion factor (SDF) é igual a L^2*S/T.  Um valor alto de SDF indica um baixo grau de conexão hidráulica.</t>
        </r>
      </text>
    </comment>
    <comment ref="B24" authorId="0">
      <text>
        <r>
          <rPr>
            <sz val="8"/>
            <color indexed="8"/>
            <rFont val="Times New Roman"/>
            <family val="1"/>
          </rPr>
          <t>Streambed factor (SBF) reflete o efeito da permeabilidade do leito da drenagem. É igual a Lambda*L/T. Se não se colocar Lambda, este campo fica em branco.</t>
        </r>
      </text>
    </comment>
  </commentList>
</comments>
</file>

<file path=xl/sharedStrings.xml><?xml version="1.0" encoding="utf-8"?>
<sst xmlns="http://schemas.openxmlformats.org/spreadsheetml/2006/main" count="45" uniqueCount="35">
  <si>
    <t>Análise da Deplepleção de Um Rio Pelo Bombeamento de Um Poço</t>
  </si>
  <si>
    <t>Transmissividade (T)</t>
  </si>
  <si>
    <t>Distância de Separação (L)</t>
  </si>
  <si>
    <t>(m)</t>
  </si>
  <si>
    <t>Condutividade do Leito da Drenagem (Lambda)</t>
  </si>
  <si>
    <t>(m/dia)</t>
  </si>
  <si>
    <t>Fator de Depleção da Drenagem (SDF)</t>
  </si>
  <si>
    <t>(dias)</t>
  </si>
  <si>
    <t>Fator do Leito da Drenagem (SBF)</t>
  </si>
  <si>
    <t>Volume Bombeado do Poço</t>
  </si>
  <si>
    <t>(l/s)</t>
  </si>
  <si>
    <t>Horas por Dia</t>
  </si>
  <si>
    <t>Dias por Período de Retorno</t>
  </si>
  <si>
    <t>Período de Retorno</t>
  </si>
  <si>
    <t>Taxa Média</t>
  </si>
  <si>
    <t>Tempo de Corte</t>
  </si>
  <si>
    <t>Bombeamento Após o Corte</t>
  </si>
  <si>
    <t>Duração do Bombeamento</t>
  </si>
  <si>
    <t>Tempo</t>
  </si>
  <si>
    <t>Hunt</t>
  </si>
  <si>
    <t>Atual</t>
  </si>
  <si>
    <t>Largura do Rio Analisado (W)</t>
  </si>
  <si>
    <t>(h)</t>
  </si>
  <si>
    <t>Hunt Corrigido</t>
  </si>
  <si>
    <t>Compensação Hunt</t>
  </si>
  <si>
    <t>Depleção na Drenagem - Resultado da Modelagem</t>
  </si>
  <si>
    <t>Parâmetros Para Modelagem - INSERIR DADOS</t>
  </si>
  <si>
    <t>Parâmetros Calculados - CÁLCULO AUTOMÁTICO</t>
  </si>
  <si>
    <t>%</t>
  </si>
  <si>
    <t>Depleção na Drenagem em %</t>
  </si>
  <si>
    <t>Depleção na Drenagem - Vazão</t>
  </si>
  <si>
    <t>(m²/dia)</t>
  </si>
  <si>
    <t>Permeab. do Aquitarde (K')</t>
  </si>
  <si>
    <t>Espessura do Aquitarde (M)</t>
  </si>
  <si>
    <r>
      <t>S = Ss (armazenamento elástico).b + Porosidade Eficaz (S</t>
    </r>
    <r>
      <rPr>
        <b/>
        <i/>
        <sz val="10"/>
        <rFont val="Arial"/>
        <family val="2"/>
      </rPr>
      <t>y</t>
    </r>
    <r>
      <rPr>
        <b/>
        <i/>
        <sz val="10.5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</si>
</sst>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color indexed="81"/>
      <name val="Tahoma"/>
      <family val="2"/>
    </font>
    <font>
      <sz val="8"/>
      <color rgb="FF0000FF"/>
      <name val="Arial"/>
      <family val="2"/>
    </font>
    <font>
      <b/>
      <i/>
      <sz val="10"/>
      <name val="Arial"/>
      <family val="2"/>
    </font>
    <font>
      <b/>
      <sz val="12"/>
      <color rgb="FF0000FF"/>
      <name val="Arial"/>
      <family val="2"/>
    </font>
    <font>
      <b/>
      <u/>
      <sz val="18"/>
      <color rgb="FF000099"/>
      <name val="Arial"/>
      <family val="2"/>
    </font>
    <font>
      <b/>
      <i/>
      <sz val="12"/>
      <color rgb="FF0000FF"/>
      <name val="Arial"/>
      <family val="2"/>
    </font>
    <font>
      <b/>
      <sz val="10.5"/>
      <color rgb="FFFF0000"/>
      <name val="Arial"/>
      <family val="2"/>
    </font>
    <font>
      <b/>
      <sz val="10.5"/>
      <color indexed="10"/>
      <name val="Arial"/>
      <family val="2"/>
    </font>
    <font>
      <sz val="10.5"/>
      <name val="Arial"/>
      <family val="2"/>
    </font>
    <font>
      <b/>
      <i/>
      <sz val="10.5"/>
      <name val="Arial"/>
      <family val="2"/>
    </font>
    <font>
      <b/>
      <sz val="10.5"/>
      <name val="Arial"/>
      <family val="2"/>
    </font>
    <font>
      <b/>
      <i/>
      <sz val="10.5"/>
      <color indexed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26"/>
      </patternFill>
    </fill>
    <fill>
      <patternFill patternType="solid">
        <fgColor indexed="43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indexed="41"/>
      </patternFill>
    </fill>
    <fill>
      <patternFill patternType="solid">
        <fgColor rgb="FFFFFF99"/>
        <bgColor indexed="26"/>
      </patternFill>
    </fill>
    <fill>
      <patternFill patternType="solid">
        <fgColor rgb="FFFAC79C"/>
        <bgColor indexed="31"/>
      </patternFill>
    </fill>
    <fill>
      <patternFill patternType="solid">
        <fgColor rgb="FFFAC79C"/>
        <bgColor indexed="27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1" applyFont="1" applyBorder="1" applyProtection="1"/>
    <xf numFmtId="0" fontId="0" fillId="0" borderId="0" xfId="1" applyFont="1" applyBorder="1" applyAlignment="1" applyProtection="1">
      <alignment horizontal="center"/>
    </xf>
    <xf numFmtId="0" fontId="2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1" fontId="1" fillId="0" borderId="0" xfId="1" applyNumberFormat="1"/>
    <xf numFmtId="2" fontId="1" fillId="0" borderId="0" xfId="1" applyNumberFormat="1"/>
    <xf numFmtId="0" fontId="1" fillId="0" borderId="0" xfId="1"/>
    <xf numFmtId="0" fontId="1" fillId="0" borderId="0" xfId="1" applyAlignment="1">
      <alignment horizontal="center"/>
    </xf>
    <xf numFmtId="1" fontId="7" fillId="0" borderId="0" xfId="1" applyNumberFormat="1" applyFont="1" applyAlignment="1">
      <alignment horizontal="center" vertical="center"/>
    </xf>
    <xf numFmtId="2" fontId="7" fillId="0" borderId="0" xfId="1" applyNumberFormat="1" applyFont="1" applyAlignment="1">
      <alignment horizontal="center" vertical="center"/>
    </xf>
    <xf numFmtId="2" fontId="7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1" fontId="0" fillId="0" borderId="0" xfId="0" applyNumberFormat="1"/>
    <xf numFmtId="0" fontId="9" fillId="0" borderId="0" xfId="1" applyFont="1" applyBorder="1" applyProtection="1"/>
    <xf numFmtId="0" fontId="3" fillId="9" borderId="0" xfId="1" applyFont="1" applyFill="1" applyBorder="1" applyAlignment="1" applyProtection="1">
      <alignment horizontal="center"/>
    </xf>
    <xf numFmtId="0" fontId="0" fillId="10" borderId="0" xfId="1" applyFont="1" applyFill="1" applyBorder="1" applyProtection="1"/>
    <xf numFmtId="2" fontId="11" fillId="8" borderId="6" xfId="1" applyNumberFormat="1" applyFont="1" applyFill="1" applyBorder="1" applyProtection="1"/>
    <xf numFmtId="0" fontId="11" fillId="0" borderId="0" xfId="1" applyFont="1" applyBorder="1" applyAlignment="1" applyProtection="1">
      <alignment horizontal="left"/>
    </xf>
    <xf numFmtId="0" fontId="15" fillId="0" borderId="0" xfId="1" applyFont="1" applyBorder="1" applyAlignment="1" applyProtection="1">
      <alignment horizontal="center"/>
    </xf>
    <xf numFmtId="164" fontId="14" fillId="5" borderId="1" xfId="1" applyNumberFormat="1" applyFont="1" applyFill="1" applyBorder="1" applyProtection="1"/>
    <xf numFmtId="0" fontId="16" fillId="0" borderId="0" xfId="1" applyFont="1" applyBorder="1" applyAlignment="1" applyProtection="1">
      <alignment horizontal="center"/>
    </xf>
    <xf numFmtId="2" fontId="14" fillId="3" borderId="1" xfId="1" applyNumberFormat="1" applyFont="1" applyFill="1" applyBorder="1" applyProtection="1"/>
    <xf numFmtId="0" fontId="18" fillId="2" borderId="1" xfId="1" applyFont="1" applyFill="1" applyBorder="1" applyProtection="1">
      <protection locked="0"/>
    </xf>
    <xf numFmtId="0" fontId="18" fillId="0" borderId="0" xfId="1" applyFont="1" applyBorder="1" applyAlignment="1" applyProtection="1">
      <alignment horizontal="center"/>
    </xf>
    <xf numFmtId="0" fontId="18" fillId="0" borderId="0" xfId="1" applyFont="1" applyBorder="1" applyProtection="1"/>
    <xf numFmtId="0" fontId="17" fillId="0" borderId="2" xfId="1" applyFont="1" applyBorder="1" applyAlignment="1" applyProtection="1">
      <alignment horizontal="right"/>
    </xf>
    <xf numFmtId="0" fontId="16" fillId="0" borderId="0" xfId="1" applyFont="1" applyBorder="1" applyProtection="1"/>
    <xf numFmtId="0" fontId="19" fillId="0" borderId="2" xfId="1" applyFont="1" applyBorder="1" applyAlignment="1" applyProtection="1">
      <alignment horizontal="right"/>
    </xf>
    <xf numFmtId="2" fontId="0" fillId="0" borderId="0" xfId="1" applyNumberFormat="1" applyFont="1" applyBorder="1" applyAlignment="1" applyProtection="1">
      <alignment horizontal="center"/>
    </xf>
    <xf numFmtId="164" fontId="0" fillId="0" borderId="0" xfId="1" applyNumberFormat="1" applyFont="1" applyBorder="1" applyProtection="1"/>
    <xf numFmtId="0" fontId="13" fillId="0" borderId="2" xfId="1" applyFont="1" applyBorder="1" applyAlignment="1" applyProtection="1">
      <alignment horizontal="right"/>
    </xf>
    <xf numFmtId="0" fontId="11" fillId="7" borderId="7" xfId="1" applyFont="1" applyFill="1" applyBorder="1" applyAlignment="1" applyProtection="1">
      <alignment horizontal="center"/>
    </xf>
    <xf numFmtId="0" fontId="11" fillId="7" borderId="8" xfId="1" applyFont="1" applyFill="1" applyBorder="1" applyAlignment="1" applyProtection="1">
      <alignment horizontal="center"/>
    </xf>
    <xf numFmtId="0" fontId="11" fillId="7" borderId="9" xfId="1" applyFont="1" applyFill="1" applyBorder="1" applyAlignment="1" applyProtection="1">
      <alignment horizontal="center"/>
    </xf>
    <xf numFmtId="0" fontId="17" fillId="0" borderId="2" xfId="1" applyFont="1" applyBorder="1" applyAlignment="1" applyProtection="1">
      <alignment horizontal="right"/>
    </xf>
    <xf numFmtId="0" fontId="19" fillId="0" borderId="2" xfId="1" applyFont="1" applyBorder="1" applyAlignment="1" applyProtection="1">
      <alignment horizontal="right"/>
    </xf>
    <xf numFmtId="0" fontId="20" fillId="6" borderId="3" xfId="1" applyFont="1" applyFill="1" applyBorder="1" applyAlignment="1" applyProtection="1">
      <alignment horizontal="center"/>
      <protection locked="0"/>
    </xf>
    <xf numFmtId="0" fontId="20" fillId="6" borderId="4" xfId="1" applyFont="1" applyFill="1" applyBorder="1" applyAlignment="1" applyProtection="1">
      <alignment horizontal="center"/>
      <protection locked="0"/>
    </xf>
    <xf numFmtId="0" fontId="20" fillId="6" borderId="5" xfId="1" applyFont="1" applyFill="1" applyBorder="1" applyAlignment="1" applyProtection="1">
      <alignment horizontal="center"/>
      <protection locked="0"/>
    </xf>
    <xf numFmtId="0" fontId="17" fillId="0" borderId="0" xfId="1" applyFont="1" applyBorder="1" applyAlignment="1" applyProtection="1">
      <alignment horizontal="right"/>
    </xf>
    <xf numFmtId="0" fontId="12" fillId="9" borderId="0" xfId="1" applyFont="1" applyFill="1" applyBorder="1" applyAlignment="1" applyProtection="1">
      <alignment horizontal="center"/>
    </xf>
    <xf numFmtId="0" fontId="21" fillId="2" borderId="3" xfId="1" applyFont="1" applyFill="1" applyBorder="1" applyAlignment="1" applyProtection="1">
      <alignment horizontal="center"/>
      <protection locked="0"/>
    </xf>
    <xf numFmtId="0" fontId="21" fillId="2" borderId="4" xfId="1" applyFont="1" applyFill="1" applyBorder="1" applyAlignment="1" applyProtection="1">
      <alignment horizontal="center"/>
      <protection locked="0"/>
    </xf>
    <xf numFmtId="0" fontId="21" fillId="2" borderId="5" xfId="1" applyFont="1" applyFill="1" applyBorder="1" applyAlignment="1" applyProtection="1">
      <alignment horizontal="center"/>
      <protection locked="0"/>
    </xf>
    <xf numFmtId="164" fontId="14" fillId="4" borderId="1" xfId="1" applyNumberFormat="1" applyFont="1" applyFill="1" applyBorder="1" applyProtection="1"/>
  </cellXfs>
  <cellStyles count="2">
    <cellStyle name="Normal" xfId="0" builtinId="0"/>
    <cellStyle name="Normal_Waimakariri Stream Depletion" xfId="1"/>
  </cellStyles>
  <dxfs count="0"/>
  <tableStyles count="0" defaultTableStyle="TableStyleMedium2" defaultPivotStyle="PivotStyleLight16"/>
  <colors>
    <mruColors>
      <color rgb="FF99FFCC"/>
      <color rgb="FF000099"/>
      <color rgb="FFCC00FF"/>
      <color rgb="FF003300"/>
      <color rgb="FF003366"/>
      <color rgb="FF66FFFF"/>
      <color rgb="FF43CEFF"/>
      <color rgb="FFFFFF99"/>
      <color rgb="FF3366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885819061101505E-2"/>
          <c:y val="4.701631637827438E-2"/>
          <c:w val="0.88664649586251776"/>
          <c:h val="0.7703442606594186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Calculos!$E$1</c:f>
              <c:strCache>
                <c:ptCount val="1"/>
                <c:pt idx="0">
                  <c:v>Hunt Corrigido</c:v>
                </c:pt>
              </c:strCache>
            </c:strRef>
          </c:tx>
          <c:spPr>
            <a:ln w="38100">
              <a:gradFill>
                <a:gsLst>
                  <a:gs pos="0">
                    <a:srgbClr val="000000"/>
                  </a:gs>
                  <a:gs pos="39999">
                    <a:srgbClr val="0A128C"/>
                  </a:gs>
                  <a:gs pos="70000">
                    <a:srgbClr val="181CC7"/>
                  </a:gs>
                  <a:gs pos="88000">
                    <a:srgbClr val="7005D4"/>
                  </a:gs>
                  <a:gs pos="100000">
                    <a:srgbClr val="8C3D91"/>
                  </a:gs>
                </a:gsLst>
                <a:lin ang="5400000" scaled="0"/>
              </a:gradFill>
              <a:prstDash val="solid"/>
            </a:ln>
          </c:spPr>
          <c:marker>
            <c:symbol val="none"/>
          </c:marker>
          <c:xVal>
            <c:numRef>
              <c:f>Calculos!$A$2:$A$367</c:f>
              <c:numCache>
                <c:formatCode>0</c:formatCode>
                <c:ptCount val="3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</c:numCache>
            </c:numRef>
          </c:xVal>
          <c:yVal>
            <c:numRef>
              <c:f>Calculos!$E$2:$E$367</c:f>
              <c:numCache>
                <c:formatCode>0.00</c:formatCode>
                <c:ptCount val="366"/>
                <c:pt idx="0">
                  <c:v>0</c:v>
                </c:pt>
                <c:pt idx="1">
                  <c:v>2.3444077795681397E-75</c:v>
                </c:pt>
                <c:pt idx="2">
                  <c:v>2.1760331283481563E-38</c:v>
                </c:pt>
                <c:pt idx="3">
                  <c:v>5.9475480562777243E-26</c:v>
                </c:pt>
                <c:pt idx="4">
                  <c:v>1.1153964906258144E-19</c:v>
                </c:pt>
                <c:pt idx="5">
                  <c:v>6.9712484874969342E-16</c:v>
                </c:pt>
                <c:pt idx="6">
                  <c:v>2.4821723344710403E-13</c:v>
                </c:pt>
                <c:pt idx="7">
                  <c:v>1.7062969993698389E-11</c:v>
                </c:pt>
                <c:pt idx="8">
                  <c:v>4.1768042797272042E-10</c:v>
                </c:pt>
                <c:pt idx="9">
                  <c:v>5.1210796350580275E-9</c:v>
                </c:pt>
                <c:pt idx="10">
                  <c:v>3.8616730717927558E-8</c:v>
                </c:pt>
                <c:pt idx="11">
                  <c:v>2.0417440079759307E-7</c:v>
                </c:pt>
                <c:pt idx="12">
                  <c:v>8.262202654195881E-7</c:v>
                </c:pt>
                <c:pt idx="13">
                  <c:v>2.7194700664535036E-6</c:v>
                </c:pt>
                <c:pt idx="14">
                  <c:v>7.6049620259319554E-6</c:v>
                </c:pt>
                <c:pt idx="15">
                  <c:v>1.8657645014510222E-5</c:v>
                </c:pt>
                <c:pt idx="16">
                  <c:v>4.113729488361258E-5</c:v>
                </c:pt>
                <c:pt idx="17">
                  <c:v>8.3035683205919891E-5</c:v>
                </c:pt>
                <c:pt idx="18">
                  <c:v>1.5567110152770293E-4</c:v>
                </c:pt>
                <c:pt idx="19">
                  <c:v>2.741730096446849E-4</c:v>
                </c:pt>
                <c:pt idx="20">
                  <c:v>4.5781855231532122E-4</c:v>
                </c:pt>
                <c:pt idx="21">
                  <c:v>7.3020319976459594E-4</c:v>
                </c:pt>
                <c:pt idx="22">
                  <c:v>1.1192458476743654E-3</c:v>
                </c:pt>
                <c:pt idx="23">
                  <c:v>1.6570423747539688E-3</c:v>
                </c:pt>
                <c:pt idx="24">
                  <c:v>2.3795904476649962E-3</c:v>
                </c:pt>
                <c:pt idx="25">
                  <c:v>3.3264127740445133E-3</c:v>
                </c:pt>
                <c:pt idx="26">
                  <c:v>4.5401069632299337E-3</c:v>
                </c:pt>
                <c:pt idx="27">
                  <c:v>6.0658486845384619E-3</c:v>
                </c:pt>
                <c:pt idx="28">
                  <c:v>7.9508718391124913E-3</c:v>
                </c:pt>
                <c:pt idx="29">
                  <c:v>1.0243945724501536E-2</c:v>
                </c:pt>
                <c:pt idx="30">
                  <c:v>1.2994865213319478E-2</c:v>
                </c:pt>
                <c:pt idx="31">
                  <c:v>1.6253966150947881E-2</c:v>
                </c:pt>
                <c:pt idx="32">
                  <c:v>2.007167472025214E-2</c:v>
                </c:pt>
                <c:pt idx="33">
                  <c:v>2.4498096533639449E-2</c:v>
                </c:pt>
                <c:pt idx="34">
                  <c:v>2.9582648729483924E-2</c:v>
                </c:pt>
                <c:pt idx="35">
                  <c:v>3.5373736357714333E-2</c:v>
                </c:pt>
                <c:pt idx="36">
                  <c:v>4.1918472796201547E-2</c:v>
                </c:pt>
                <c:pt idx="37">
                  <c:v>4.9262442789704104E-2</c:v>
                </c:pt>
                <c:pt idx="38">
                  <c:v>5.7449505885646089E-2</c:v>
                </c:pt>
                <c:pt idx="39">
                  <c:v>6.6521637496535974E-2</c:v>
                </c:pt>
                <c:pt idx="40">
                  <c:v>7.6518804493024631E-2</c:v>
                </c:pt>
                <c:pt idx="41">
                  <c:v>8.7478872075781366E-2</c:v>
                </c:pt>
                <c:pt idx="42">
                  <c:v>9.9437538647990542E-2</c:v>
                </c:pt>
                <c:pt idx="43">
                  <c:v>0.11242829547896695</c:v>
                </c:pt>
                <c:pt idx="44">
                  <c:v>0.12648240808493025</c:v>
                </c:pt>
                <c:pt idx="45">
                  <c:v>0.1416289164341549</c:v>
                </c:pt>
                <c:pt idx="46">
                  <c:v>0.1578946512919672</c:v>
                </c:pt>
                <c:pt idx="47">
                  <c:v>0.17530426424408324</c:v>
                </c:pt>
                <c:pt idx="48">
                  <c:v>0.1938802691642664</c:v>
                </c:pt>
                <c:pt idx="49">
                  <c:v>0.21364309311668181</c:v>
                </c:pt>
                <c:pt idx="50">
                  <c:v>0.23461113490023119</c:v>
                </c:pt>
                <c:pt idx="51">
                  <c:v>0.2568008296469238</c:v>
                </c:pt>
                <c:pt idx="52">
                  <c:v>0.28022671807864014</c:v>
                </c:pt>
                <c:pt idx="53">
                  <c:v>0.30490151920311781</c:v>
                </c:pt>
                <c:pt idx="54">
                  <c:v>0.33083620539191239</c:v>
                </c:pt>
                <c:pt idx="55">
                  <c:v>0.35804007892998324</c:v>
                </c:pt>
                <c:pt idx="56">
                  <c:v>0.38652084925838842</c:v>
                </c:pt>
                <c:pt idx="57">
                  <c:v>0.41628471024941682</c:v>
                </c:pt>
                <c:pt idx="58">
                  <c:v>0.44733641695929999</c:v>
                </c:pt>
                <c:pt idx="59">
                  <c:v>0.47967936139537304</c:v>
                </c:pt>
                <c:pt idx="60">
                  <c:v>0.51331564691747389</c:v>
                </c:pt>
                <c:pt idx="61">
                  <c:v>0.5482461609639232</c:v>
                </c:pt>
                <c:pt idx="62">
                  <c:v>0.58447064585556707</c:v>
                </c:pt>
                <c:pt idx="63">
                  <c:v>0.6219877674850105</c:v>
                </c:pt>
                <c:pt idx="64">
                  <c:v>0.66079518174531371</c:v>
                </c:pt>
                <c:pt idx="65">
                  <c:v>0.7008895985921616</c:v>
                </c:pt>
                <c:pt idx="66">
                  <c:v>0.74226684366826989</c:v>
                </c:pt>
                <c:pt idx="67">
                  <c:v>0.78492191744779316</c:v>
                </c:pt>
                <c:pt idx="68">
                  <c:v>0.82884905188299662</c:v>
                </c:pt>
                <c:pt idx="69">
                  <c:v>0.87404176455644667</c:v>
                </c:pt>
                <c:pt idx="70">
                  <c:v>0.92049291035898284</c:v>
                </c:pt>
                <c:pt idx="71">
                  <c:v>0.96819473072755524</c:v>
                </c:pt>
                <c:pt idx="72">
                  <c:v>1.0171389004899378</c:v>
                </c:pt>
                <c:pt idx="73">
                  <c:v>1.0673165723702704</c:v>
                </c:pt>
                <c:pt idx="74">
                  <c:v>1.118718419219126</c:v>
                </c:pt>
                <c:pt idx="75">
                  <c:v>1.1713346740356758</c:v>
                </c:pt>
                <c:pt idx="76">
                  <c:v>1.2251551678547061</c:v>
                </c:pt>
                <c:pt idx="77">
                  <c:v>1.2801693655736923</c:v>
                </c:pt>
                <c:pt idx="78">
                  <c:v>1.3363663997973378</c:v>
                </c:pt>
                <c:pt idx="79">
                  <c:v>1.3937351027777136</c:v>
                </c:pt>
                <c:pt idx="80">
                  <c:v>1.4522640365290471</c:v>
                </c:pt>
                <c:pt idx="81">
                  <c:v>1.5119415211950014</c:v>
                </c:pt>
                <c:pt idx="82">
                  <c:v>1.5727556617462501</c:v>
                </c:pt>
                <c:pt idx="83">
                  <c:v>1.6346943730847514</c:v>
                </c:pt>
                <c:pt idx="84">
                  <c:v>1.6977454036292658</c:v>
                </c:pt>
                <c:pt idx="85">
                  <c:v>1.761896357454976</c:v>
                </c:pt>
                <c:pt idx="86">
                  <c:v>1.8271347150584476</c:v>
                </c:pt>
                <c:pt idx="87">
                  <c:v>1.8934478528161331</c:v>
                </c:pt>
                <c:pt idx="88">
                  <c:v>1.9608230612033033</c:v>
                </c:pt>
                <c:pt idx="89">
                  <c:v>2.0292475618371686</c:v>
                </c:pt>
                <c:pt idx="90">
                  <c:v>2.0987085234058407</c:v>
                </c:pt>
                <c:pt idx="91">
                  <c:v>2.1691930765419305</c:v>
                </c:pt>
                <c:pt idx="92">
                  <c:v>2.240688327698479</c:v>
                </c:pt>
                <c:pt idx="93">
                  <c:v>2.3131813720800554</c:v>
                </c:pt>
                <c:pt idx="94">
                  <c:v>2.3866593056822376</c:v>
                </c:pt>
                <c:pt idx="95">
                  <c:v>2.4611092364878324</c:v>
                </c:pt>
                <c:pt idx="96">
                  <c:v>2.5365182948681642</c:v>
                </c:pt>
                <c:pt idx="97">
                  <c:v>2.6128736432331956</c:v>
                </c:pt>
                <c:pt idx="98">
                  <c:v>2.6901624849740813</c:v>
                </c:pt>
                <c:pt idx="99">
                  <c:v>2.7683720727389796</c:v>
                </c:pt>
                <c:pt idx="100">
                  <c:v>2.8474897160793398</c:v>
                </c:pt>
                <c:pt idx="101">
                  <c:v>2.9275027885054747</c:v>
                </c:pt>
                <c:pt idx="102">
                  <c:v>3.0083987339841292</c:v>
                </c:pt>
                <c:pt idx="103">
                  <c:v>3.0901650729126611</c:v>
                </c:pt>
                <c:pt idx="104">
                  <c:v>3.17278940759955</c:v>
                </c:pt>
                <c:pt idx="105">
                  <c:v>3.2562594272824397</c:v>
                </c:pt>
                <c:pt idx="106">
                  <c:v>3.3405629127101975</c:v>
                </c:pt>
                <c:pt idx="107">
                  <c:v>3.4256877403164752</c:v>
                </c:pt>
                <c:pt idx="108">
                  <c:v>3.5116218860093937</c:v>
                </c:pt>
                <c:pt idx="109">
                  <c:v>3.5983534286009067</c:v>
                </c:pt>
                <c:pt idx="110">
                  <c:v>3.6858705528987832</c:v>
                </c:pt>
                <c:pt idx="111">
                  <c:v>3.7741615524817007</c:v>
                </c:pt>
                <c:pt idx="112">
                  <c:v>3.8632148321771398</c:v>
                </c:pt>
                <c:pt idx="113">
                  <c:v>3.9530189102625588</c:v>
                </c:pt>
                <c:pt idx="114">
                  <c:v>4.0435624204050935</c:v>
                </c:pt>
                <c:pt idx="115">
                  <c:v>4.134834113358937</c:v>
                </c:pt>
                <c:pt idx="116">
                  <c:v>4.2268228584343976</c:v>
                </c:pt>
                <c:pt idx="117">
                  <c:v>4.3195176447546197</c:v>
                </c:pt>
                <c:pt idx="118">
                  <c:v>4.4129075823134656</c:v>
                </c:pt>
                <c:pt idx="119">
                  <c:v>4.5069819028484037</c:v>
                </c:pt>
                <c:pt idx="120">
                  <c:v>4.6017299605394069</c:v>
                </c:pt>
                <c:pt idx="121">
                  <c:v>4.6971412325480104</c:v>
                </c:pt>
                <c:pt idx="122">
                  <c:v>4.7932053194050628</c:v>
                </c:pt>
                <c:pt idx="123">
                  <c:v>4.8899119452588851</c:v>
                </c:pt>
                <c:pt idx="124">
                  <c:v>4.9872509579940996</c:v>
                </c:pt>
                <c:pt idx="125">
                  <c:v>5.0852123292290283</c:v>
                </c:pt>
                <c:pt idx="126">
                  <c:v>5.1837861542010675</c:v>
                </c:pt>
                <c:pt idx="127">
                  <c:v>5.2829626515484041</c:v>
                </c:pt>
                <c:pt idx="128">
                  <c:v>5.3827321629952536</c:v>
                </c:pt>
                <c:pt idx="129">
                  <c:v>5.4830851529480524</c:v>
                </c:pt>
                <c:pt idx="130">
                  <c:v>5.5840122080090815</c:v>
                </c:pt>
                <c:pt idx="131">
                  <c:v>5.6855040364151286</c:v>
                </c:pt>
                <c:pt idx="132">
                  <c:v>5.7875514674047519</c:v>
                </c:pt>
                <c:pt idx="133">
                  <c:v>5.8901454505223274</c:v>
                </c:pt>
                <c:pt idx="134">
                  <c:v>5.9932770548627241</c:v>
                </c:pt>
                <c:pt idx="135">
                  <c:v>6.0969374682616415</c:v>
                </c:pt>
                <c:pt idx="136">
                  <c:v>6.2011179964368068</c:v>
                </c:pt>
                <c:pt idx="137">
                  <c:v>6.3058100620837605</c:v>
                </c:pt>
                <c:pt idx="138">
                  <c:v>6.4110052039311922</c:v>
                </c:pt>
                <c:pt idx="139">
                  <c:v>6.5166950757580553</c:v>
                </c:pt>
                <c:pt idx="140">
                  <c:v>6.6228714453785216</c:v>
                </c:pt>
                <c:pt idx="141">
                  <c:v>6.729526193595202</c:v>
                </c:pt>
                <c:pt idx="142">
                  <c:v>6.8366513131262918</c:v>
                </c:pt>
                <c:pt idx="143">
                  <c:v>6.9442389075086499</c:v>
                </c:pt>
                <c:pt idx="144">
                  <c:v>7.0522811899785127</c:v>
                </c:pt>
                <c:pt idx="145">
                  <c:v>7.1607704823347209</c:v>
                </c:pt>
                <c:pt idx="146">
                  <c:v>7.2696992137845324</c:v>
                </c:pt>
                <c:pt idx="147">
                  <c:v>7.379059919775929</c:v>
                </c:pt>
                <c:pt idx="148">
                  <c:v>7.4888452408178008</c:v>
                </c:pt>
                <c:pt idx="149">
                  <c:v>7.5990479212897606</c:v>
                </c:pt>
                <c:pt idx="150">
                  <c:v>7.7096608082442426</c:v>
                </c:pt>
                <c:pt idx="151">
                  <c:v>7.8206768502019077</c:v>
                </c:pt>
                <c:pt idx="152">
                  <c:v>7.9320890959421675</c:v>
                </c:pt>
                <c:pt idx="153">
                  <c:v>8.0438906932897982</c:v>
                </c:pt>
                <c:pt idx="154">
                  <c:v>8.1560748879008624</c:v>
                </c:pt>
                <c:pt idx="155">
                  <c:v>8.2686350220461389</c:v>
                </c:pt>
                <c:pt idx="156">
                  <c:v>8.3815645333963413</c:v>
                </c:pt>
                <c:pt idx="157">
                  <c:v>8.4948569538082008</c:v>
                </c:pt>
                <c:pt idx="158">
                  <c:v>8.6085059081134272</c:v>
                </c:pt>
                <c:pt idx="159">
                  <c:v>8.7225051129110742</c:v>
                </c:pt>
                <c:pt idx="160">
                  <c:v>8.8368483753642959</c:v>
                </c:pt>
                <c:pt idx="161">
                  <c:v>8.9515295920022382</c:v>
                </c:pt>
                <c:pt idx="162">
                  <c:v>9.0665427475278904</c:v>
                </c:pt>
                <c:pt idx="163">
                  <c:v>9.1818819136329086</c:v>
                </c:pt>
                <c:pt idx="164">
                  <c:v>9.297541247819181</c:v>
                </c:pt>
                <c:pt idx="165">
                  <c:v>9.4135149922286239</c:v>
                </c:pt>
                <c:pt idx="166">
                  <c:v>9.5297974724812686</c:v>
                </c:pt>
                <c:pt idx="167">
                  <c:v>9.6463830965219657</c:v>
                </c:pt>
                <c:pt idx="168">
                  <c:v>9.7632663534765598</c:v>
                </c:pt>
                <c:pt idx="169">
                  <c:v>9.8804418125186597</c:v>
                </c:pt>
                <c:pt idx="170">
                  <c:v>9.9979041217438667</c:v>
                </c:pt>
                <c:pt idx="171">
                  <c:v>10.115648007058102</c:v>
                </c:pt>
                <c:pt idx="172">
                  <c:v>10.233668271073199</c:v>
                </c:pt>
                <c:pt idx="173">
                  <c:v>10.351959792015593</c:v>
                </c:pt>
                <c:pt idx="174">
                  <c:v>10.470517522645467</c:v>
                </c:pt>
                <c:pt idx="175">
                  <c:v>10.589336489186682</c:v>
                </c:pt>
                <c:pt idx="176">
                  <c:v>10.708411790270073</c:v>
                </c:pt>
                <c:pt idx="177">
                  <c:v>10.827738595886039</c:v>
                </c:pt>
                <c:pt idx="178">
                  <c:v>10.947312146350702</c:v>
                </c:pt>
                <c:pt idx="179">
                  <c:v>11.067127751284087</c:v>
                </c:pt>
                <c:pt idx="180">
                  <c:v>11.187180788599143</c:v>
                </c:pt>
                <c:pt idx="181">
                  <c:v>11.307466703503618</c:v>
                </c:pt>
                <c:pt idx="182">
                  <c:v>11.427981007514388</c:v>
                </c:pt>
                <c:pt idx="183">
                  <c:v>11.548719277483626</c:v>
                </c:pt>
                <c:pt idx="184">
                  <c:v>11.669677154637279</c:v>
                </c:pt>
                <c:pt idx="185">
                  <c:v>11.790850343625667</c:v>
                </c:pt>
                <c:pt idx="186">
                  <c:v>11.912234611586673</c:v>
                </c:pt>
                <c:pt idx="187">
                  <c:v>12.033825787204917</c:v>
                </c:pt>
                <c:pt idx="188">
                  <c:v>12.15561975946474</c:v>
                </c:pt>
                <c:pt idx="189">
                  <c:v>12.277612473548878</c:v>
                </c:pt>
                <c:pt idx="190">
                  <c:v>12.399799912931599</c:v>
                </c:pt>
                <c:pt idx="191">
                  <c:v>12.522178040293403</c:v>
                </c:pt>
                <c:pt idx="192">
                  <c:v>12.644742654280748</c:v>
                </c:pt>
                <c:pt idx="193">
                  <c:v>12.767489119520546</c:v>
                </c:pt>
                <c:pt idx="194">
                  <c:v>12.89041194974819</c:v>
                </c:pt>
                <c:pt idx="195">
                  <c:v>13.013504259390501</c:v>
                </c:pt>
                <c:pt idx="196">
                  <c:v>13.136757131833424</c:v>
                </c:pt>
                <c:pt idx="197">
                  <c:v>13.260158971448027</c:v>
                </c:pt>
                <c:pt idx="198">
                  <c:v>13.383694908274112</c:v>
                </c:pt>
                <c:pt idx="199">
                  <c:v>13.507346312588977</c:v>
                </c:pt>
                <c:pt idx="200">
                  <c:v>13.631090457621672</c:v>
                </c:pt>
                <c:pt idx="201">
                  <c:v>13.754900348152425</c:v>
                </c:pt>
                <c:pt idx="202">
                  <c:v>13.878744714665633</c:v>
                </c:pt>
                <c:pt idx="203">
                  <c:v>14.002588159054673</c:v>
                </c:pt>
                <c:pt idx="204">
                  <c:v>14.12639142909187</c:v>
                </c:pt>
                <c:pt idx="205">
                  <c:v>14.250111794459929</c:v>
                </c:pt>
                <c:pt idx="206">
                  <c:v>14.373703496186529</c:v>
                </c:pt>
                <c:pt idx="207">
                  <c:v>14.497118242793157</c:v>
                </c:pt>
                <c:pt idx="208">
                  <c:v>14.620305729439067</c:v>
                </c:pt>
                <c:pt idx="209">
                  <c:v>14.74321416008412</c:v>
                </c:pt>
                <c:pt idx="210">
                  <c:v>14.865790756647069</c:v>
                </c:pt>
                <c:pt idx="211">
                  <c:v>14.987982242955004</c:v>
                </c:pt>
                <c:pt idx="212">
                  <c:v>15.109735294736417</c:v>
                </c:pt>
                <c:pt idx="213">
                  <c:v>15.230996949895522</c:v>
                </c:pt>
                <c:pt idx="214">
                  <c:v>15.351714975793167</c:v>
                </c:pt>
                <c:pt idx="215">
                  <c:v>15.471838192246784</c:v>
                </c:pt>
                <c:pt idx="216">
                  <c:v>15.59131675051084</c:v>
                </c:pt>
                <c:pt idx="217">
                  <c:v>15.710102369641833</c:v>
                </c:pt>
                <c:pt idx="218">
                  <c:v>15.828148532477687</c:v>
                </c:pt>
                <c:pt idx="219">
                  <c:v>15.945410643998098</c:v>
                </c:pt>
                <c:pt idx="220">
                  <c:v>16.061846155164158</c:v>
                </c:pt>
                <c:pt idx="221">
                  <c:v>16.177414655487492</c:v>
                </c:pt>
                <c:pt idx="222">
                  <c:v>16.29207793760725</c:v>
                </c:pt>
                <c:pt idx="223">
                  <c:v>16.40580003708515</c:v>
                </c:pt>
                <c:pt idx="224">
                  <c:v>16.518547250491693</c:v>
                </c:pt>
                <c:pt idx="225">
                  <c:v>16.630288134675446</c:v>
                </c:pt>
                <c:pt idx="226">
                  <c:v>16.740993489902728</c:v>
                </c:pt>
                <c:pt idx="227">
                  <c:v>16.850636329323823</c:v>
                </c:pt>
                <c:pt idx="228">
                  <c:v>16.959191837006088</c:v>
                </c:pt>
                <c:pt idx="229">
                  <c:v>17.066637316538628</c:v>
                </c:pt>
                <c:pt idx="230">
                  <c:v>17.17295213200218</c:v>
                </c:pt>
                <c:pt idx="231">
                  <c:v>17.278117642894074</c:v>
                </c:pt>
                <c:pt idx="232">
                  <c:v>17.382117134401415</c:v>
                </c:pt>
                <c:pt idx="233">
                  <c:v>17.484935744241501</c:v>
                </c:pt>
                <c:pt idx="234">
                  <c:v>17.58656038713038</c:v>
                </c:pt>
                <c:pt idx="235">
                  <c:v>17.686979677783075</c:v>
                </c:pt>
                <c:pt idx="236">
                  <c:v>17.786183853231364</c:v>
                </c:pt>
                <c:pt idx="237">
                  <c:v>17.884164695113405</c:v>
                </c:pt>
                <c:pt idx="238">
                  <c:v>17.980915452494049</c:v>
                </c:pt>
                <c:pt idx="239">
                  <c:v>18.076430765677216</c:v>
                </c:pt>
                <c:pt idx="240">
                  <c:v>18.170706591390047</c:v>
                </c:pt>
                <c:pt idx="241">
                  <c:v>18.263740129649516</c:v>
                </c:pt>
                <c:pt idx="242">
                  <c:v>18.355529752557455</c:v>
                </c:pt>
                <c:pt idx="243">
                  <c:v>18.446074935215982</c:v>
                </c:pt>
                <c:pt idx="244">
                  <c:v>18.53537618891103</c:v>
                </c:pt>
                <c:pt idx="245">
                  <c:v>18.623434996666365</c:v>
                </c:pt>
                <c:pt idx="246">
                  <c:v>18.710253751243879</c:v>
                </c:pt>
                <c:pt idx="247">
                  <c:v>18.795835695628025</c:v>
                </c:pt>
                <c:pt idx="248">
                  <c:v>18.880184866014247</c:v>
                </c:pt>
                <c:pt idx="249">
                  <c:v>18.963306037297968</c:v>
                </c:pt>
                <c:pt idx="250">
                  <c:v>19.045204671043077</c:v>
                </c:pt>
                <c:pt idx="251">
                  <c:v>19.125886865895787</c:v>
                </c:pt>
                <c:pt idx="252">
                  <c:v>19.205359310398372</c:v>
                </c:pt>
                <c:pt idx="253">
                  <c:v>19.283629238145476</c:v>
                </c:pt>
                <c:pt idx="254">
                  <c:v>19.360704385222824</c:v>
                </c:pt>
                <c:pt idx="255">
                  <c:v>19.436592949858419</c:v>
                </c:pt>
                <c:pt idx="256">
                  <c:v>19.511303554214066</c:v>
                </c:pt>
                <c:pt idx="257">
                  <c:v>19.584845208240495</c:v>
                </c:pt>
                <c:pt idx="258">
                  <c:v>19.65722727552377</c:v>
                </c:pt>
                <c:pt idx="259">
                  <c:v>19.728459441036115</c:v>
                </c:pt>
                <c:pt idx="260">
                  <c:v>19.798551680720067</c:v>
                </c:pt>
                <c:pt idx="261">
                  <c:v>19.867514232823954</c:v>
                </c:pt>
                <c:pt idx="262">
                  <c:v>19.935357570911769</c:v>
                </c:pt>
                <c:pt idx="263">
                  <c:v>20.002092378470746</c:v>
                </c:pt>
                <c:pt idx="264">
                  <c:v>20.067729525042242</c:v>
                </c:pt>
                <c:pt idx="265">
                  <c:v>20.132280043802247</c:v>
                </c:pt>
                <c:pt idx="266">
                  <c:v>20.195755110523233</c:v>
                </c:pt>
                <c:pt idx="267">
                  <c:v>20.258166023843277</c:v>
                </c:pt>
                <c:pt idx="268">
                  <c:v>20.319524186781514</c:v>
                </c:pt>
                <c:pt idx="269">
                  <c:v>20.379841089432759</c:v>
                </c:pt>
                <c:pt idx="270">
                  <c:v>20.439128292779994</c:v>
                </c:pt>
                <c:pt idx="271">
                  <c:v>20.497397413566851</c:v>
                </c:pt>
                <c:pt idx="272">
                  <c:v>20.554660110171138</c:v>
                </c:pt>
                <c:pt idx="273">
                  <c:v>20.610928069426862</c:v>
                </c:pt>
                <c:pt idx="274">
                  <c:v>20.666212994342651</c:v>
                </c:pt>
                <c:pt idx="275">
                  <c:v>20.720526592666591</c:v>
                </c:pt>
                <c:pt idx="276">
                  <c:v>20.773880566248469</c:v>
                </c:pt>
                <c:pt idx="277">
                  <c:v>20.826286601160103</c:v>
                </c:pt>
                <c:pt idx="278">
                  <c:v>20.877756358522138</c:v>
                </c:pt>
                <c:pt idx="279">
                  <c:v>20.928301466005522</c:v>
                </c:pt>
                <c:pt idx="280">
                  <c:v>20.977933509962931</c:v>
                </c:pt>
                <c:pt idx="281">
                  <c:v>21.026664028156034</c:v>
                </c:pt>
                <c:pt idx="282">
                  <c:v>21.074504503042618</c:v>
                </c:pt>
                <c:pt idx="283">
                  <c:v>21.121466355591735</c:v>
                </c:pt>
                <c:pt idx="284">
                  <c:v>21.167560939594978</c:v>
                </c:pt>
                <c:pt idx="285">
                  <c:v>21.212799536443363</c:v>
                </c:pt>
                <c:pt idx="286">
                  <c:v>21.257193350343872</c:v>
                </c:pt>
                <c:pt idx="287">
                  <c:v>21.3007535039469</c:v>
                </c:pt>
                <c:pt idx="288">
                  <c:v>21.343491034360664</c:v>
                </c:pt>
                <c:pt idx="289">
                  <c:v>21.385416889529555</c:v>
                </c:pt>
                <c:pt idx="290">
                  <c:v>21.426541924952005</c:v>
                </c:pt>
                <c:pt idx="291">
                  <c:v>21.4668769007184</c:v>
                </c:pt>
                <c:pt idx="292">
                  <c:v>21.506432478849337</c:v>
                </c:pt>
                <c:pt idx="293">
                  <c:v>21.545219220912529</c:v>
                </c:pt>
                <c:pt idx="294">
                  <c:v>21.58324758590458</c:v>
                </c:pt>
                <c:pt idx="295">
                  <c:v>21.620527928378095</c:v>
                </c:pt>
                <c:pt idx="296">
                  <c:v>21.657070496799072</c:v>
                </c:pt>
                <c:pt idx="297">
                  <c:v>21.692885432118366</c:v>
                </c:pt>
                <c:pt idx="298">
                  <c:v>21.727982766547683</c:v>
                </c:pt>
                <c:pt idx="299">
                  <c:v>21.762372422519036</c:v>
                </c:pt>
                <c:pt idx="300">
                  <c:v>21.796064211823222</c:v>
                </c:pt>
                <c:pt idx="301">
                  <c:v>21.829067834911093</c:v>
                </c:pt>
                <c:pt idx="302">
                  <c:v>21.861392880345377</c:v>
                </c:pt>
                <c:pt idx="303">
                  <c:v>21.893048824398559</c:v>
                </c:pt>
                <c:pt idx="304">
                  <c:v>21.92404503077805</c:v>
                </c:pt>
                <c:pt idx="305">
                  <c:v>21.954390750479789</c:v>
                </c:pt>
                <c:pt idx="306">
                  <c:v>21.984095121751658</c:v>
                </c:pt>
                <c:pt idx="307">
                  <c:v>22.013167170165907</c:v>
                </c:pt>
                <c:pt idx="308">
                  <c:v>22.041615808788347</c:v>
                </c:pt>
                <c:pt idx="309">
                  <c:v>22.069449838439837</c:v>
                </c:pt>
                <c:pt idx="310">
                  <c:v>22.096677948042334</c:v>
                </c:pt>
                <c:pt idx="311">
                  <c:v>22.123308715040729</c:v>
                </c:pt>
                <c:pt idx="312">
                  <c:v>22.149350605900096</c:v>
                </c:pt>
                <c:pt idx="313">
                  <c:v>22.174811976666447</c:v>
                </c:pt>
                <c:pt idx="314">
                  <c:v>22.199701073589825</c:v>
                </c:pt>
                <c:pt idx="315">
                  <c:v>22.224026033803213</c:v>
                </c:pt>
                <c:pt idx="316">
                  <c:v>22.247794886052628</c:v>
                </c:pt>
                <c:pt idx="317">
                  <c:v>22.271015551474417</c:v>
                </c:pt>
                <c:pt idx="318">
                  <c:v>22.293695844415534</c:v>
                </c:pt>
                <c:pt idx="319">
                  <c:v>22.315843473292311</c:v>
                </c:pt>
                <c:pt idx="320">
                  <c:v>22.337466041484724</c:v>
                </c:pt>
                <c:pt idx="321">
                  <c:v>22.358571048263354</c:v>
                </c:pt>
                <c:pt idx="322">
                  <c:v>22.379165889744254</c:v>
                </c:pt>
                <c:pt idx="323">
                  <c:v>22.399257859870247</c:v>
                </c:pt>
                <c:pt idx="324">
                  <c:v>22.418854151414646</c:v>
                </c:pt>
                <c:pt idx="325">
                  <c:v>22.43796185700603</c:v>
                </c:pt>
                <c:pt idx="326">
                  <c:v>22.456587970171242</c:v>
                </c:pt>
                <c:pt idx="327">
                  <c:v>22.474739386392621</c:v>
                </c:pt>
                <c:pt idx="328">
                  <c:v>22.492422904180401</c:v>
                </c:pt>
                <c:pt idx="329">
                  <c:v>22.509645226155815</c:v>
                </c:pt>
                <c:pt idx="330">
                  <c:v>22.526412960145443</c:v>
                </c:pt>
                <c:pt idx="331">
                  <c:v>22.542732620279793</c:v>
                </c:pt>
                <c:pt idx="332">
                  <c:v>22.558610628103359</c:v>
                </c:pt>
                <c:pt idx="333">
                  <c:v>22.574053313685752</c:v>
                </c:pt>
                <c:pt idx="334">
                  <c:v>22.589066916736996</c:v>
                </c:pt>
                <c:pt idx="335">
                  <c:v>22.603657587727035</c:v>
                </c:pt>
                <c:pt idx="336">
                  <c:v>22.617831389003051</c:v>
                </c:pt>
                <c:pt idx="337">
                  <c:v>22.631594295909515</c:v>
                </c:pt>
                <c:pt idx="338">
                  <c:v>22.64495219790463</c:v>
                </c:pt>
                <c:pt idx="339">
                  <c:v>22.657910899676502</c:v>
                </c:pt>
                <c:pt idx="340">
                  <c:v>22.670476122254442</c:v>
                </c:pt>
                <c:pt idx="341">
                  <c:v>22.682653504118342</c:v>
                </c:pt>
                <c:pt idx="342">
                  <c:v>22.694448602301446</c:v>
                </c:pt>
                <c:pt idx="343">
                  <c:v>22.705866893489066</c:v>
                </c:pt>
                <c:pt idx="344">
                  <c:v>22.716913775110292</c:v>
                </c:pt>
                <c:pt idx="345">
                  <c:v>22.727594566424013</c:v>
                </c:pt>
                <c:pt idx="346">
                  <c:v>22.737914509597012</c:v>
                </c:pt>
                <c:pt idx="347">
                  <c:v>22.74787877077447</c:v>
                </c:pt>
                <c:pt idx="348">
                  <c:v>22.757492441143086</c:v>
                </c:pt>
                <c:pt idx="349">
                  <c:v>22.766760537983423</c:v>
                </c:pt>
                <c:pt idx="350">
                  <c:v>22.775688005717932</c:v>
                </c:pt>
                <c:pt idx="351">
                  <c:v>22.784279716942375</c:v>
                </c:pt>
                <c:pt idx="352">
                  <c:v>22.792540473456214</c:v>
                </c:pt>
                <c:pt idx="353">
                  <c:v>22.800475007275729</c:v>
                </c:pt>
                <c:pt idx="354">
                  <c:v>22.808087981641329</c:v>
                </c:pt>
                <c:pt idx="355">
                  <c:v>22.81538399201369</c:v>
                </c:pt>
                <c:pt idx="356">
                  <c:v>22.822367567057899</c:v>
                </c:pt>
                <c:pt idx="357">
                  <c:v>22.829043169618465</c:v>
                </c:pt>
                <c:pt idx="358">
                  <c:v>22.835415197682885</c:v>
                </c:pt>
                <c:pt idx="359">
                  <c:v>22.841487985334528</c:v>
                </c:pt>
                <c:pt idx="360">
                  <c:v>22.847265803693261</c:v>
                </c:pt>
                <c:pt idx="361">
                  <c:v>22.852752861846707</c:v>
                </c:pt>
                <c:pt idx="362">
                  <c:v>22.857953307768703</c:v>
                </c:pt>
                <c:pt idx="363">
                  <c:v>22.862871229227437</c:v>
                </c:pt>
                <c:pt idx="364">
                  <c:v>22.867510654681524</c:v>
                </c:pt>
                <c:pt idx="365">
                  <c:v>22.871875554165111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21024"/>
        <c:axId val="46323200"/>
      </c:scatterChart>
      <c:valAx>
        <c:axId val="46321024"/>
        <c:scaling>
          <c:orientation val="minMax"/>
          <c:max val="36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2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Tempo (dias)</a:t>
                </a:r>
              </a:p>
            </c:rich>
          </c:tx>
          <c:layout>
            <c:manualLayout>
              <c:xMode val="edge"/>
              <c:yMode val="edge"/>
              <c:x val="0.26256051326917468"/>
              <c:y val="0.885946074922452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6323200"/>
        <c:crosses val="autoZero"/>
        <c:crossBetween val="midCat"/>
        <c:majorUnit val="20"/>
      </c:valAx>
      <c:valAx>
        <c:axId val="463232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1800"/>
                  <a:t>Depleção na Vazão (l/s)</a:t>
                </a:r>
              </a:p>
            </c:rich>
          </c:tx>
          <c:layout>
            <c:manualLayout>
              <c:xMode val="edge"/>
              <c:yMode val="edge"/>
              <c:x val="4.1217527010063839E-4"/>
              <c:y val="0.12208704470286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6321024"/>
        <c:crosses val="autoZero"/>
        <c:crossBetween val="midCat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64221176557135"/>
          <c:y val="0.88075562121465956"/>
          <c:w val="0.19430674769257447"/>
          <c:h val="8.84966265096940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51180555555555551" footer="0.51180555555555551"/>
    <c:pageSetup paperSize="9" firstPageNumber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4</xdr:row>
      <xdr:rowOff>38101</xdr:rowOff>
    </xdr:from>
    <xdr:to>
      <xdr:col>20</xdr:col>
      <xdr:colOff>457200</xdr:colOff>
      <xdr:row>30</xdr:row>
      <xdr:rowOff>133350</xdr:rowOff>
    </xdr:to>
    <xdr:graphicFrame macro="">
      <xdr:nvGraphicFramePr>
        <xdr:cNvPr id="1034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17</xdr:row>
      <xdr:rowOff>47625</xdr:rowOff>
    </xdr:from>
    <xdr:to>
      <xdr:col>9</xdr:col>
      <xdr:colOff>76200</xdr:colOff>
      <xdr:row>18</xdr:row>
      <xdr:rowOff>85725</xdr:rowOff>
    </xdr:to>
    <xdr:sp macro="" textlink="">
      <xdr:nvSpPr>
        <xdr:cNvPr id="1035" name="Caixa de Texto 2"/>
        <xdr:cNvSpPr txBox="1">
          <a:spLocks noChangeArrowheads="1"/>
        </xdr:cNvSpPr>
      </xdr:nvSpPr>
      <xdr:spPr bwMode="auto">
        <a:xfrm>
          <a:off x="6134100" y="36004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428626</xdr:colOff>
      <xdr:row>1</xdr:row>
      <xdr:rowOff>47626</xdr:rowOff>
    </xdr:from>
    <xdr:to>
      <xdr:col>17</xdr:col>
      <xdr:colOff>314326</xdr:colOff>
      <xdr:row>3</xdr:row>
      <xdr:rowOff>142876</xdr:rowOff>
    </xdr:to>
    <xdr:sp macro="" textlink="" fLocksText="0">
      <xdr:nvSpPr>
        <xdr:cNvPr id="1036" name="Caixa de Texto 8"/>
        <xdr:cNvSpPr txBox="1">
          <a:spLocks noChangeArrowheads="1"/>
        </xdr:cNvSpPr>
      </xdr:nvSpPr>
      <xdr:spPr bwMode="auto">
        <a:xfrm>
          <a:off x="495301" y="342901"/>
          <a:ext cx="10287000" cy="609600"/>
        </a:xfrm>
        <a:prstGeom prst="rect">
          <a:avLst/>
        </a:prstGeom>
        <a:solidFill>
          <a:srgbClr val="FFFF99"/>
        </a:solidFill>
        <a:ln w="936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pt-BR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Apenas os valores nas células verdes devem  ser modificados. As demais células são dependentes dos valores fornecidos. O cálculo da depleção é automático para Hunt.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161925</xdr:rowOff>
    </xdr:from>
    <xdr:to>
      <xdr:col>5</xdr:col>
      <xdr:colOff>0</xdr:colOff>
      <xdr:row>12</xdr:row>
      <xdr:rowOff>28575</xdr:rowOff>
    </xdr:to>
    <xdr:sp macro="" textlink="">
      <xdr:nvSpPr>
        <xdr:cNvPr id="2049" name="Caixa de Texto 1"/>
        <xdr:cNvSpPr txBox="1">
          <a:spLocks noChangeArrowheads="1"/>
        </xdr:cNvSpPr>
      </xdr:nvSpPr>
      <xdr:spPr bwMode="auto">
        <a:xfrm>
          <a:off x="4219575" y="1981200"/>
          <a:ext cx="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Romero\Meus%20documentos\Trabalho\1Teste\Waimakariri%20Stream%20Deple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AJ35"/>
  <sheetViews>
    <sheetView tabSelected="1" topLeftCell="A3" zoomScaleNormal="100" workbookViewId="0">
      <selection activeCell="E11" sqref="E11"/>
    </sheetView>
  </sheetViews>
  <sheetFormatPr defaultColWidth="8" defaultRowHeight="12.75" x14ac:dyDescent="0.2"/>
  <cols>
    <col min="1" max="1" width="3.5703125" style="1" customWidth="1"/>
    <col min="2" max="2" width="23.7109375" style="1" customWidth="1"/>
    <col min="3" max="3" width="8" style="1" customWidth="1"/>
    <col min="4" max="4" width="28.5703125" style="1" customWidth="1"/>
    <col min="5" max="5" width="16.28515625" style="2" customWidth="1"/>
    <col min="6" max="6" width="7.5703125" style="3" customWidth="1"/>
    <col min="7" max="9" width="9.28515625" style="1" customWidth="1"/>
    <col min="10" max="16384" width="8" style="1"/>
  </cols>
  <sheetData>
    <row r="1" spans="2:36" ht="23.25" x14ac:dyDescent="0.35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2:36" s="17" customFormat="1" ht="20.25" x14ac:dyDescent="0.3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s="17" customFormat="1" ht="20.25" x14ac:dyDescent="0.3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s="17" customFormat="1" ht="13.5" customHeigh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x14ac:dyDescent="0.2">
      <c r="B5" s="4"/>
      <c r="C5" s="4"/>
      <c r="D5" s="4"/>
      <c r="E5" s="4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36" ht="15" x14ac:dyDescent="0.25">
      <c r="B6" s="43" t="s">
        <v>26</v>
      </c>
      <c r="C6" s="44"/>
      <c r="D6" s="44"/>
      <c r="E6" s="45"/>
    </row>
    <row r="7" spans="2:36" ht="13.5" x14ac:dyDescent="0.2">
      <c r="B7" s="36" t="s">
        <v>1</v>
      </c>
      <c r="C7" s="36"/>
      <c r="D7" s="36"/>
      <c r="E7" s="24">
        <v>1427</v>
      </c>
      <c r="F7" s="25" t="s">
        <v>31</v>
      </c>
    </row>
    <row r="8" spans="2:36" ht="13.5" x14ac:dyDescent="0.2">
      <c r="B8" s="36" t="s">
        <v>34</v>
      </c>
      <c r="C8" s="36"/>
      <c r="D8" s="36"/>
      <c r="E8" s="24">
        <v>0.24</v>
      </c>
      <c r="F8" s="25"/>
    </row>
    <row r="9" spans="2:36" ht="13.5" x14ac:dyDescent="0.2">
      <c r="B9" s="36" t="s">
        <v>2</v>
      </c>
      <c r="C9" s="36"/>
      <c r="D9" s="36"/>
      <c r="E9" s="24">
        <v>2000</v>
      </c>
      <c r="F9" s="25" t="s">
        <v>3</v>
      </c>
    </row>
    <row r="10" spans="2:36" ht="13.5" x14ac:dyDescent="0.2">
      <c r="B10" s="41" t="s">
        <v>32</v>
      </c>
      <c r="C10" s="41"/>
      <c r="D10" s="36"/>
      <c r="E10" s="24">
        <v>1</v>
      </c>
      <c r="F10" s="25" t="s">
        <v>5</v>
      </c>
    </row>
    <row r="11" spans="2:36" ht="13.5" x14ac:dyDescent="0.2">
      <c r="B11" s="41" t="s">
        <v>21</v>
      </c>
      <c r="C11" s="41"/>
      <c r="D11" s="36"/>
      <c r="E11" s="24">
        <v>20</v>
      </c>
      <c r="F11" s="25" t="s">
        <v>3</v>
      </c>
    </row>
    <row r="12" spans="2:36" ht="13.5" x14ac:dyDescent="0.2">
      <c r="B12" s="41" t="s">
        <v>33</v>
      </c>
      <c r="C12" s="41"/>
      <c r="D12" s="36"/>
      <c r="E12" s="24">
        <v>50</v>
      </c>
      <c r="F12" s="25" t="s">
        <v>3</v>
      </c>
    </row>
    <row r="13" spans="2:36" ht="13.5" x14ac:dyDescent="0.2">
      <c r="B13" s="26"/>
      <c r="C13" s="27"/>
      <c r="D13" s="27" t="s">
        <v>9</v>
      </c>
      <c r="E13" s="24">
        <v>1000</v>
      </c>
      <c r="F13" s="25" t="s">
        <v>10</v>
      </c>
    </row>
    <row r="14" spans="2:36" ht="13.5" x14ac:dyDescent="0.2">
      <c r="B14" s="36" t="s">
        <v>11</v>
      </c>
      <c r="C14" s="36"/>
      <c r="D14" s="36"/>
      <c r="E14" s="24">
        <v>18</v>
      </c>
      <c r="F14" s="25" t="s">
        <v>22</v>
      </c>
    </row>
    <row r="15" spans="2:36" ht="13.5" x14ac:dyDescent="0.2">
      <c r="B15" s="36" t="s">
        <v>12</v>
      </c>
      <c r="C15" s="36"/>
      <c r="D15" s="36"/>
      <c r="E15" s="24">
        <v>7</v>
      </c>
      <c r="F15" s="25" t="s">
        <v>7</v>
      </c>
    </row>
    <row r="16" spans="2:36" ht="13.5" x14ac:dyDescent="0.2">
      <c r="B16" s="36" t="s">
        <v>13</v>
      </c>
      <c r="C16" s="36"/>
      <c r="D16" s="36"/>
      <c r="E16" s="24">
        <v>7</v>
      </c>
      <c r="F16" s="25" t="s">
        <v>7</v>
      </c>
    </row>
    <row r="17" spans="2:6" ht="13.5" x14ac:dyDescent="0.2">
      <c r="B17" s="36" t="s">
        <v>15</v>
      </c>
      <c r="C17" s="36"/>
      <c r="D17" s="36"/>
      <c r="E17" s="24">
        <v>180</v>
      </c>
      <c r="F17" s="25" t="s">
        <v>7</v>
      </c>
    </row>
    <row r="18" spans="2:6" ht="13.5" x14ac:dyDescent="0.2">
      <c r="B18" s="36" t="s">
        <v>16</v>
      </c>
      <c r="C18" s="36"/>
      <c r="D18" s="36"/>
      <c r="E18" s="24">
        <v>0</v>
      </c>
      <c r="F18" s="25" t="s">
        <v>10</v>
      </c>
    </row>
    <row r="19" spans="2:6" ht="13.5" x14ac:dyDescent="0.2">
      <c r="B19" s="36" t="s">
        <v>17</v>
      </c>
      <c r="C19" s="36"/>
      <c r="D19" s="36"/>
      <c r="E19" s="24">
        <v>180</v>
      </c>
      <c r="F19" s="25" t="s">
        <v>7</v>
      </c>
    </row>
    <row r="21" spans="2:6" ht="15" x14ac:dyDescent="0.25">
      <c r="B21" s="38" t="s">
        <v>27</v>
      </c>
      <c r="C21" s="39"/>
      <c r="D21" s="39"/>
      <c r="E21" s="40"/>
    </row>
    <row r="22" spans="2:6" ht="13.5" x14ac:dyDescent="0.2">
      <c r="B22" s="28"/>
      <c r="C22" s="29"/>
      <c r="D22" s="29" t="s">
        <v>4</v>
      </c>
      <c r="E22" s="46">
        <f>(E10*E11/E12)</f>
        <v>0.4</v>
      </c>
      <c r="F22" s="20" t="s">
        <v>5</v>
      </c>
    </row>
    <row r="23" spans="2:6" ht="13.5" x14ac:dyDescent="0.2">
      <c r="B23" s="28"/>
      <c r="C23" s="29"/>
      <c r="D23" s="29" t="s">
        <v>6</v>
      </c>
      <c r="E23" s="21">
        <f>_l^2*S/T</f>
        <v>672.74001401541693</v>
      </c>
      <c r="F23" s="20" t="s">
        <v>7</v>
      </c>
    </row>
    <row r="24" spans="2:6" ht="13.5" x14ac:dyDescent="0.2">
      <c r="B24" s="37" t="s">
        <v>8</v>
      </c>
      <c r="C24" s="37"/>
      <c r="D24" s="37"/>
      <c r="E24" s="21">
        <f>(Lambda*_l/T)</f>
        <v>0.56061667834618079</v>
      </c>
      <c r="F24" s="22"/>
    </row>
    <row r="25" spans="2:6" ht="13.5" x14ac:dyDescent="0.2">
      <c r="B25" s="37" t="s">
        <v>14</v>
      </c>
      <c r="C25" s="37"/>
      <c r="D25" s="37"/>
      <c r="E25" s="23">
        <f>Qmax*(Hrs/24)*(Dias/Retorno)</f>
        <v>750</v>
      </c>
      <c r="F25" s="20" t="s">
        <v>10</v>
      </c>
    </row>
    <row r="27" spans="2:6" ht="15.75" x14ac:dyDescent="0.25">
      <c r="B27" s="33" t="s">
        <v>25</v>
      </c>
      <c r="C27" s="34"/>
      <c r="D27" s="34"/>
      <c r="E27" s="35"/>
      <c r="F27" s="15"/>
    </row>
    <row r="28" spans="2:6" ht="15.75" x14ac:dyDescent="0.25">
      <c r="B28" s="32" t="s">
        <v>29</v>
      </c>
      <c r="C28" s="32"/>
      <c r="D28" s="32"/>
      <c r="E28" s="18">
        <f>(Qavg*Q_4(4*Time*T/(S*E9^2),Lambda*E9/T))/(Qmax/100)</f>
        <v>1.1187180788599143</v>
      </c>
      <c r="F28" s="19" t="s">
        <v>28</v>
      </c>
    </row>
    <row r="29" spans="2:6" ht="15.75" x14ac:dyDescent="0.25">
      <c r="B29" s="32" t="s">
        <v>30</v>
      </c>
      <c r="C29" s="32"/>
      <c r="D29" s="32"/>
      <c r="E29" s="18">
        <f>+Qmax*E28/100</f>
        <v>11.187180788599141</v>
      </c>
      <c r="F29" s="19" t="s">
        <v>10</v>
      </c>
    </row>
    <row r="33" spans="4:8" x14ac:dyDescent="0.2">
      <c r="D33" s="1">
        <v>90.8</v>
      </c>
      <c r="E33" s="2">
        <f>+D34/D33</f>
        <v>0.75</v>
      </c>
    </row>
    <row r="34" spans="4:8" x14ac:dyDescent="0.2">
      <c r="D34" s="1">
        <v>68.099999999999994</v>
      </c>
      <c r="E34" s="30">
        <f>+D35/D33</f>
        <v>0.5356828193832599</v>
      </c>
      <c r="G34" s="1">
        <v>42</v>
      </c>
      <c r="H34" s="1">
        <f>+G34*E33</f>
        <v>31.5</v>
      </c>
    </row>
    <row r="35" spans="4:8" x14ac:dyDescent="0.2">
      <c r="D35" s="1">
        <v>48.64</v>
      </c>
      <c r="H35" s="31">
        <f>+G34*E34</f>
        <v>22.498678414096915</v>
      </c>
    </row>
  </sheetData>
  <mergeCells count="20">
    <mergeCell ref="B10:D10"/>
    <mergeCell ref="B11:D11"/>
    <mergeCell ref="B12:D12"/>
    <mergeCell ref="B18:D18"/>
    <mergeCell ref="B1:Q1"/>
    <mergeCell ref="B6:E6"/>
    <mergeCell ref="B7:D7"/>
    <mergeCell ref="B8:D8"/>
    <mergeCell ref="B14:D14"/>
    <mergeCell ref="B9:D9"/>
    <mergeCell ref="B29:D29"/>
    <mergeCell ref="B27:E27"/>
    <mergeCell ref="B19:D19"/>
    <mergeCell ref="B28:D28"/>
    <mergeCell ref="B15:D15"/>
    <mergeCell ref="B16:D16"/>
    <mergeCell ref="B25:D25"/>
    <mergeCell ref="B17:D17"/>
    <mergeCell ref="B24:D24"/>
    <mergeCell ref="B21:E21"/>
  </mergeCells>
  <phoneticPr fontId="2" type="noConversion"/>
  <dataValidations count="11">
    <dataValidation type="decimal" operator="greaterThan" allowBlank="1" showErrorMessage="1" errorTitle="Data input error" error="Transmissivity must be a positive numeric value." sqref="E7">
      <formula1>0</formula1>
      <formula2>0</formula2>
    </dataValidation>
    <dataValidation type="decimal" allowBlank="1" showErrorMessage="1" errorTitle="Data input error" error="Storativity must be a numerical value between 0 and 1." sqref="E8">
      <formula1>0</formula1>
      <formula2>1</formula2>
    </dataValidation>
    <dataValidation type="decimal" operator="greaterThan" allowBlank="1" showErrorMessage="1" errorTitle="Data input error" error="Distance must be a positive numeric value." sqref="E9:E12">
      <formula1>0</formula1>
      <formula2>0</formula2>
    </dataValidation>
    <dataValidation type="decimal" operator="greaterThan" allowBlank="1" showErrorMessage="1" errorTitle="Data input error" error="Lambda must be greater than 0.  Leave the cell blank to ignore stream bed clogging." sqref="E22">
      <formula1>0</formula1>
      <formula2>0</formula2>
    </dataValidation>
    <dataValidation type="decimal" operator="greaterThanOrEqual" allowBlank="1" showErrorMessage="1" errorTitle="Data input error" error="Maximum rate must be a positive numeric value." sqref="E13">
      <formula1>0</formula1>
      <formula2>0</formula2>
    </dataValidation>
    <dataValidation type="decimal" allowBlank="1" showErrorMessage="1" errorTitle="Data input error" error="Hours per day must be a positive numeric value between 0 and 24." sqref="E14">
      <formula1>0</formula1>
      <formula2>24</formula2>
    </dataValidation>
    <dataValidation type="whole" operator="greaterThanOrEqual" allowBlank="1" showErrorMessage="1" errorTitle="Data input error" error="Days per return period must be a positive integer." sqref="E15">
      <formula1>1</formula1>
      <formula2>0</formula2>
    </dataValidation>
    <dataValidation type="whole" operator="greaterThanOrEqual" allowBlank="1" showErrorMessage="1" errorTitle="Data input error" error="Return period must be a positive integer equal to or greater than Days per return period." sqref="E16">
      <formula1>E15</formula1>
      <formula2>0</formula2>
    </dataValidation>
    <dataValidation type="decimal" operator="greaterThanOrEqual" showErrorMessage="1" errorTitle="Data input error" error="Cut back time must be a positive numeric value." sqref="E17">
      <formula1>0</formula1>
      <formula2>0</formula2>
    </dataValidation>
    <dataValidation type="decimal" operator="greaterThanOrEqual" showErrorMessage="1" errorTitle="Data input error" error="Cut back flow must be a positive numeric value." sqref="E18">
      <formula1>0</formula1>
      <formula2>0</formula2>
    </dataValidation>
    <dataValidation type="decimal" operator="greaterThanOrEqual" showErrorMessage="1" errorTitle="Data input error" error="Pumping duration must be a positive numeric value." sqref="E19">
      <formula1>0</formula1>
      <formula2>0</formula2>
    </dataValidation>
  </dataValidations>
  <pageMargins left="0.55138888888888893" right="0.55138888888888893" top="0.98402777777777772" bottom="0.98402777777777772" header="0.51180555555555551" footer="0.51180555555555551"/>
  <pageSetup paperSize="9" firstPageNumber="0" orientation="landscape" horizontalDpi="300" verticalDpi="300" r:id="rId1"/>
  <headerFooter alignWithMargins="0">
    <oddFooter>&amp;L&amp;F&amp;R&amp;T 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F367"/>
  <sheetViews>
    <sheetView zoomScaleNormal="100" workbookViewId="0">
      <selection activeCell="D260" sqref="D260"/>
    </sheetView>
  </sheetViews>
  <sheetFormatPr defaultColWidth="8" defaultRowHeight="12.75" x14ac:dyDescent="0.2"/>
  <cols>
    <col min="1" max="1" width="9" style="6" customWidth="1"/>
    <col min="2" max="3" width="7.5703125" style="7" customWidth="1"/>
    <col min="4" max="4" width="11.42578125" style="7" customWidth="1"/>
    <col min="5" max="5" width="8.42578125" style="8" customWidth="1"/>
    <col min="6" max="6" width="13.85546875" style="9" customWidth="1"/>
    <col min="7" max="16384" width="8" style="8"/>
  </cols>
  <sheetData>
    <row r="1" spans="1:6" s="13" customFormat="1" ht="28.5" customHeight="1" x14ac:dyDescent="0.2">
      <c r="A1" s="10" t="s">
        <v>18</v>
      </c>
      <c r="B1" s="11" t="s">
        <v>19</v>
      </c>
      <c r="C1" s="11" t="s">
        <v>20</v>
      </c>
      <c r="D1" s="12" t="s">
        <v>24</v>
      </c>
      <c r="E1" s="12" t="s">
        <v>23</v>
      </c>
    </row>
    <row r="2" spans="1:6" x14ac:dyDescent="0.2">
      <c r="A2" s="6">
        <v>0</v>
      </c>
      <c r="B2" s="7">
        <v>0</v>
      </c>
      <c r="C2" s="7">
        <f>IF(Lambda="",Calculos!#REF!,Calculos!B2)</f>
        <v>0</v>
      </c>
      <c r="D2" s="7">
        <v>0</v>
      </c>
      <c r="E2" s="7">
        <f>IF(Lambda="",(#REF!-#REF!),(B2-D2))</f>
        <v>0</v>
      </c>
    </row>
    <row r="3" spans="1:6" x14ac:dyDescent="0.2">
      <c r="A3" s="14">
        <f t="shared" ref="A3:A66" si="0">A2+1</f>
        <v>1</v>
      </c>
      <c r="B3" s="7">
        <f t="shared" ref="B3:B66" si="1">Qavg*Q_4(4*A3*T/(S*_l^2),Lambda*_l/T)</f>
        <v>2.3444077795681397E-75</v>
      </c>
      <c r="C3" s="7">
        <f>IF(Lambda="",#REF!,B3)</f>
        <v>2.3444077795681397E-75</v>
      </c>
      <c r="D3" s="7">
        <f t="shared" ref="D3:D66" si="2">IF(CutBackTime&lt;A3,(Qavg-CutBackQ)*Q_4(4*(A3-CutBackTime)*T/(S*_l^2),Lambda*_l/T),0)</f>
        <v>0</v>
      </c>
      <c r="E3" s="7">
        <f>IF(Lambda="",(#REF!-#REF!),(B3-D3))</f>
        <v>2.3444077795681397E-75</v>
      </c>
      <c r="F3" s="8"/>
    </row>
    <row r="4" spans="1:6" x14ac:dyDescent="0.2">
      <c r="A4" s="14">
        <f t="shared" si="0"/>
        <v>2</v>
      </c>
      <c r="B4" s="7">
        <f t="shared" si="1"/>
        <v>2.1760331283481563E-38</v>
      </c>
      <c r="C4" s="7">
        <f>IF(Lambda="",#REF!,B4)</f>
        <v>2.1760331283481563E-38</v>
      </c>
      <c r="D4" s="7">
        <f t="shared" si="2"/>
        <v>0</v>
      </c>
      <c r="E4" s="7">
        <f>IF(Lambda="",(#REF!-#REF!),(B4-D4))</f>
        <v>2.1760331283481563E-38</v>
      </c>
      <c r="F4" s="8"/>
    </row>
    <row r="5" spans="1:6" x14ac:dyDescent="0.2">
      <c r="A5" s="14">
        <f t="shared" si="0"/>
        <v>3</v>
      </c>
      <c r="B5" s="7">
        <f t="shared" si="1"/>
        <v>5.9475480562777243E-26</v>
      </c>
      <c r="C5" s="7">
        <f>IF(Lambda="",#REF!,B5)</f>
        <v>5.9475480562777243E-26</v>
      </c>
      <c r="D5" s="7">
        <f t="shared" si="2"/>
        <v>0</v>
      </c>
      <c r="E5" s="7">
        <f>IF(Lambda="",(#REF!-#REF!),(B5-D5))</f>
        <v>5.9475480562777243E-26</v>
      </c>
      <c r="F5" s="8"/>
    </row>
    <row r="6" spans="1:6" x14ac:dyDescent="0.2">
      <c r="A6" s="14">
        <f t="shared" si="0"/>
        <v>4</v>
      </c>
      <c r="B6" s="7">
        <f t="shared" si="1"/>
        <v>1.1153964906258144E-19</v>
      </c>
      <c r="C6" s="7">
        <f>IF(Lambda="",#REF!,B6)</f>
        <v>1.1153964906258144E-19</v>
      </c>
      <c r="D6" s="7">
        <f t="shared" si="2"/>
        <v>0</v>
      </c>
      <c r="E6" s="7">
        <f>IF(Lambda="",(#REF!-#REF!),(B6-D6))</f>
        <v>1.1153964906258144E-19</v>
      </c>
      <c r="F6" s="8"/>
    </row>
    <row r="7" spans="1:6" x14ac:dyDescent="0.2">
      <c r="A7" s="14">
        <f t="shared" si="0"/>
        <v>5</v>
      </c>
      <c r="B7" s="7">
        <f t="shared" si="1"/>
        <v>6.9712484874969342E-16</v>
      </c>
      <c r="C7" s="7">
        <f>IF(Lambda="",#REF!,B7)</f>
        <v>6.9712484874969342E-16</v>
      </c>
      <c r="D7" s="7">
        <f t="shared" si="2"/>
        <v>0</v>
      </c>
      <c r="E7" s="7">
        <f>IF(Lambda="",(#REF!-#REF!),(B7-D7))</f>
        <v>6.9712484874969342E-16</v>
      </c>
    </row>
    <row r="8" spans="1:6" x14ac:dyDescent="0.2">
      <c r="A8" s="14">
        <f t="shared" si="0"/>
        <v>6</v>
      </c>
      <c r="B8" s="7">
        <f t="shared" si="1"/>
        <v>2.4821723344710403E-13</v>
      </c>
      <c r="C8" s="7">
        <f>IF(Lambda="",#REF!,B8)</f>
        <v>2.4821723344710403E-13</v>
      </c>
      <c r="D8" s="7">
        <f t="shared" si="2"/>
        <v>0</v>
      </c>
      <c r="E8" s="7">
        <f>IF(Lambda="",(#REF!-#REF!),(B8-D8))</f>
        <v>2.4821723344710403E-13</v>
      </c>
    </row>
    <row r="9" spans="1:6" x14ac:dyDescent="0.2">
      <c r="A9" s="14">
        <f t="shared" si="0"/>
        <v>7</v>
      </c>
      <c r="B9" s="7">
        <f t="shared" si="1"/>
        <v>1.7062969993698389E-11</v>
      </c>
      <c r="C9" s="7">
        <f>IF(Lambda="",#REF!,B9)</f>
        <v>1.7062969993698389E-11</v>
      </c>
      <c r="D9" s="7">
        <f t="shared" si="2"/>
        <v>0</v>
      </c>
      <c r="E9" s="7">
        <f>IF(Lambda="",(#REF!-#REF!),(B9-D9))</f>
        <v>1.7062969993698389E-11</v>
      </c>
    </row>
    <row r="10" spans="1:6" x14ac:dyDescent="0.2">
      <c r="A10" s="14">
        <f t="shared" si="0"/>
        <v>8</v>
      </c>
      <c r="B10" s="7">
        <f t="shared" si="1"/>
        <v>4.1768042797272042E-10</v>
      </c>
      <c r="C10" s="7">
        <f>IF(Lambda="",#REF!,B10)</f>
        <v>4.1768042797272042E-10</v>
      </c>
      <c r="D10" s="7">
        <f t="shared" si="2"/>
        <v>0</v>
      </c>
      <c r="E10" s="7">
        <f>IF(Lambda="",(#REF!-#REF!),(B10-D10))</f>
        <v>4.1768042797272042E-10</v>
      </c>
    </row>
    <row r="11" spans="1:6" x14ac:dyDescent="0.2">
      <c r="A11" s="14">
        <f t="shared" si="0"/>
        <v>9</v>
      </c>
      <c r="B11" s="7">
        <f t="shared" si="1"/>
        <v>5.1210796350580275E-9</v>
      </c>
      <c r="C11" s="7">
        <f>IF(Lambda="",#REF!,B11)</f>
        <v>5.1210796350580275E-9</v>
      </c>
      <c r="D11" s="7">
        <f t="shared" si="2"/>
        <v>0</v>
      </c>
      <c r="E11" s="7">
        <f>IF(Lambda="",(#REF!-#REF!),(B11-D11))</f>
        <v>5.1210796350580275E-9</v>
      </c>
    </row>
    <row r="12" spans="1:6" x14ac:dyDescent="0.2">
      <c r="A12" s="14">
        <f t="shared" si="0"/>
        <v>10</v>
      </c>
      <c r="B12" s="7">
        <f t="shared" si="1"/>
        <v>3.8616730717927558E-8</v>
      </c>
      <c r="C12" s="7">
        <f>IF(Lambda="",#REF!,B12)</f>
        <v>3.8616730717927558E-8</v>
      </c>
      <c r="D12" s="7">
        <f t="shared" si="2"/>
        <v>0</v>
      </c>
      <c r="E12" s="7">
        <f>IF(Lambda="",(#REF!-#REF!),(B12-D12))</f>
        <v>3.8616730717927558E-8</v>
      </c>
    </row>
    <row r="13" spans="1:6" x14ac:dyDescent="0.2">
      <c r="A13" s="14">
        <f t="shared" si="0"/>
        <v>11</v>
      </c>
      <c r="B13" s="7">
        <f t="shared" si="1"/>
        <v>2.0417440079759307E-7</v>
      </c>
      <c r="C13" s="7">
        <f>IF(Lambda="",#REF!,B13)</f>
        <v>2.0417440079759307E-7</v>
      </c>
      <c r="D13" s="7">
        <f t="shared" si="2"/>
        <v>0</v>
      </c>
      <c r="E13" s="7">
        <f>IF(Lambda="",(#REF!-#REF!),(B13-D13))</f>
        <v>2.0417440079759307E-7</v>
      </c>
    </row>
    <row r="14" spans="1:6" x14ac:dyDescent="0.2">
      <c r="A14" s="14">
        <f t="shared" si="0"/>
        <v>12</v>
      </c>
      <c r="B14" s="7">
        <f t="shared" si="1"/>
        <v>8.262202654195881E-7</v>
      </c>
      <c r="C14" s="7">
        <f>IF(Lambda="",#REF!,B14)</f>
        <v>8.262202654195881E-7</v>
      </c>
      <c r="D14" s="7">
        <f t="shared" si="2"/>
        <v>0</v>
      </c>
      <c r="E14" s="7">
        <f>IF(Lambda="",(#REF!-#REF!),(B14-D14))</f>
        <v>8.262202654195881E-7</v>
      </c>
    </row>
    <row r="15" spans="1:6" x14ac:dyDescent="0.2">
      <c r="A15" s="14">
        <f t="shared" si="0"/>
        <v>13</v>
      </c>
      <c r="B15" s="7">
        <f t="shared" si="1"/>
        <v>2.7194700664535036E-6</v>
      </c>
      <c r="C15" s="7">
        <f>IF(Lambda="",#REF!,B15)</f>
        <v>2.7194700664535036E-6</v>
      </c>
      <c r="D15" s="7">
        <f t="shared" si="2"/>
        <v>0</v>
      </c>
      <c r="E15" s="7">
        <f>IF(Lambda="",(#REF!-#REF!),(B15-D15))</f>
        <v>2.7194700664535036E-6</v>
      </c>
    </row>
    <row r="16" spans="1:6" x14ac:dyDescent="0.2">
      <c r="A16" s="14">
        <f t="shared" si="0"/>
        <v>14</v>
      </c>
      <c r="B16" s="7">
        <f t="shared" si="1"/>
        <v>7.6049620259319554E-6</v>
      </c>
      <c r="C16" s="7">
        <f>IF(Lambda="",#REF!,B16)</f>
        <v>7.6049620259319554E-6</v>
      </c>
      <c r="D16" s="7">
        <f t="shared" si="2"/>
        <v>0</v>
      </c>
      <c r="E16" s="7">
        <f>IF(Lambda="",(#REF!-#REF!),(B16-D16))</f>
        <v>7.6049620259319554E-6</v>
      </c>
    </row>
    <row r="17" spans="1:5" x14ac:dyDescent="0.2">
      <c r="A17" s="14">
        <f t="shared" si="0"/>
        <v>15</v>
      </c>
      <c r="B17" s="7">
        <f t="shared" si="1"/>
        <v>1.8657645014510222E-5</v>
      </c>
      <c r="C17" s="7">
        <f>IF(Lambda="",#REF!,B17)</f>
        <v>1.8657645014510222E-5</v>
      </c>
      <c r="D17" s="7">
        <f t="shared" si="2"/>
        <v>0</v>
      </c>
      <c r="E17" s="7">
        <f>IF(Lambda="",(#REF!-#REF!),(B17-D17))</f>
        <v>1.8657645014510222E-5</v>
      </c>
    </row>
    <row r="18" spans="1:5" x14ac:dyDescent="0.2">
      <c r="A18" s="14">
        <f t="shared" si="0"/>
        <v>16</v>
      </c>
      <c r="B18" s="7">
        <f t="shared" si="1"/>
        <v>4.113729488361258E-5</v>
      </c>
      <c r="C18" s="7">
        <f>IF(Lambda="",#REF!,B18)</f>
        <v>4.113729488361258E-5</v>
      </c>
      <c r="D18" s="7">
        <f t="shared" si="2"/>
        <v>0</v>
      </c>
      <c r="E18" s="7">
        <f>IF(Lambda="",(#REF!-#REF!),(B18-D18))</f>
        <v>4.113729488361258E-5</v>
      </c>
    </row>
    <row r="19" spans="1:5" x14ac:dyDescent="0.2">
      <c r="A19" s="14">
        <f t="shared" si="0"/>
        <v>17</v>
      </c>
      <c r="B19" s="7">
        <f t="shared" si="1"/>
        <v>8.3035683205919891E-5</v>
      </c>
      <c r="C19" s="7">
        <f>IF(Lambda="",#REF!,B19)</f>
        <v>8.3035683205919891E-5</v>
      </c>
      <c r="D19" s="7">
        <f t="shared" si="2"/>
        <v>0</v>
      </c>
      <c r="E19" s="7">
        <f>IF(Lambda="",(#REF!-#REF!),(B19-D19))</f>
        <v>8.3035683205919891E-5</v>
      </c>
    </row>
    <row r="20" spans="1:5" x14ac:dyDescent="0.2">
      <c r="A20" s="14">
        <f t="shared" si="0"/>
        <v>18</v>
      </c>
      <c r="B20" s="7">
        <f t="shared" si="1"/>
        <v>1.5567110152770293E-4</v>
      </c>
      <c r="C20" s="7">
        <f>IF(Lambda="",#REF!,B20)</f>
        <v>1.5567110152770293E-4</v>
      </c>
      <c r="D20" s="7">
        <f t="shared" si="2"/>
        <v>0</v>
      </c>
      <c r="E20" s="7">
        <f>IF(Lambda="",(#REF!-#REF!),(B20-D20))</f>
        <v>1.5567110152770293E-4</v>
      </c>
    </row>
    <row r="21" spans="1:5" x14ac:dyDescent="0.2">
      <c r="A21" s="14">
        <f t="shared" si="0"/>
        <v>19</v>
      </c>
      <c r="B21" s="7">
        <f t="shared" si="1"/>
        <v>2.741730096446849E-4</v>
      </c>
      <c r="C21" s="7">
        <f>IF(Lambda="",#REF!,B21)</f>
        <v>2.741730096446849E-4</v>
      </c>
      <c r="D21" s="7">
        <f t="shared" si="2"/>
        <v>0</v>
      </c>
      <c r="E21" s="7">
        <f>IF(Lambda="",(#REF!-#REF!),(B21-D21))</f>
        <v>2.741730096446849E-4</v>
      </c>
    </row>
    <row r="22" spans="1:5" x14ac:dyDescent="0.2">
      <c r="A22" s="14">
        <f t="shared" si="0"/>
        <v>20</v>
      </c>
      <c r="B22" s="7">
        <f t="shared" si="1"/>
        <v>4.5781855231532122E-4</v>
      </c>
      <c r="C22" s="7">
        <f>IF(Lambda="",#REF!,B22)</f>
        <v>4.5781855231532122E-4</v>
      </c>
      <c r="D22" s="7">
        <f t="shared" si="2"/>
        <v>0</v>
      </c>
      <c r="E22" s="7">
        <f>IF(Lambda="",(#REF!-#REF!),(B22-D22))</f>
        <v>4.5781855231532122E-4</v>
      </c>
    </row>
    <row r="23" spans="1:5" x14ac:dyDescent="0.2">
      <c r="A23" s="14">
        <f t="shared" si="0"/>
        <v>21</v>
      </c>
      <c r="B23" s="7">
        <f t="shared" si="1"/>
        <v>7.3020319976459594E-4</v>
      </c>
      <c r="C23" s="7">
        <f>IF(Lambda="",#REF!,B23)</f>
        <v>7.3020319976459594E-4</v>
      </c>
      <c r="D23" s="7">
        <f t="shared" si="2"/>
        <v>0</v>
      </c>
      <c r="E23" s="7">
        <f>IF(Lambda="",(#REF!-#REF!),(B23-D23))</f>
        <v>7.3020319976459594E-4</v>
      </c>
    </row>
    <row r="24" spans="1:5" x14ac:dyDescent="0.2">
      <c r="A24" s="14">
        <f t="shared" si="0"/>
        <v>22</v>
      </c>
      <c r="B24" s="7">
        <f t="shared" si="1"/>
        <v>1.1192458476743654E-3</v>
      </c>
      <c r="C24" s="7">
        <f>IF(Lambda="",#REF!,B24)</f>
        <v>1.1192458476743654E-3</v>
      </c>
      <c r="D24" s="7">
        <f t="shared" si="2"/>
        <v>0</v>
      </c>
      <c r="E24" s="7">
        <f>IF(Lambda="",(#REF!-#REF!),(B24-D24))</f>
        <v>1.1192458476743654E-3</v>
      </c>
    </row>
    <row r="25" spans="1:5" x14ac:dyDescent="0.2">
      <c r="A25" s="14">
        <f t="shared" si="0"/>
        <v>23</v>
      </c>
      <c r="B25" s="7">
        <f t="shared" si="1"/>
        <v>1.6570423747539688E-3</v>
      </c>
      <c r="C25" s="7">
        <f>IF(Lambda="",#REF!,B25)</f>
        <v>1.6570423747539688E-3</v>
      </c>
      <c r="D25" s="7">
        <f t="shared" si="2"/>
        <v>0</v>
      </c>
      <c r="E25" s="7">
        <f>IF(Lambda="",(#REF!-#REF!),(B25-D25))</f>
        <v>1.6570423747539688E-3</v>
      </c>
    </row>
    <row r="26" spans="1:5" x14ac:dyDescent="0.2">
      <c r="A26" s="14">
        <f t="shared" si="0"/>
        <v>24</v>
      </c>
      <c r="B26" s="7">
        <f t="shared" si="1"/>
        <v>2.3795904476649962E-3</v>
      </c>
      <c r="C26" s="7">
        <f>IF(Lambda="",#REF!,B26)</f>
        <v>2.3795904476649962E-3</v>
      </c>
      <c r="D26" s="7">
        <f t="shared" si="2"/>
        <v>0</v>
      </c>
      <c r="E26" s="7">
        <f>IF(Lambda="",(#REF!-#REF!),(B26-D26))</f>
        <v>2.3795904476649962E-3</v>
      </c>
    </row>
    <row r="27" spans="1:5" x14ac:dyDescent="0.2">
      <c r="A27" s="14">
        <f t="shared" si="0"/>
        <v>25</v>
      </c>
      <c r="B27" s="7">
        <f t="shared" si="1"/>
        <v>3.3264127740445133E-3</v>
      </c>
      <c r="C27" s="7">
        <f>IF(Lambda="",#REF!,B27)</f>
        <v>3.3264127740445133E-3</v>
      </c>
      <c r="D27" s="7">
        <f t="shared" si="2"/>
        <v>0</v>
      </c>
      <c r="E27" s="7">
        <f>IF(Lambda="",(#REF!-#REF!),(B27-D27))</f>
        <v>3.3264127740445133E-3</v>
      </c>
    </row>
    <row r="28" spans="1:5" x14ac:dyDescent="0.2">
      <c r="A28" s="14">
        <f t="shared" si="0"/>
        <v>26</v>
      </c>
      <c r="B28" s="7">
        <f t="shared" si="1"/>
        <v>4.5401069632299337E-3</v>
      </c>
      <c r="C28" s="7">
        <f>IF(Lambda="",#REF!,B28)</f>
        <v>4.5401069632299337E-3</v>
      </c>
      <c r="D28" s="7">
        <f t="shared" si="2"/>
        <v>0</v>
      </c>
      <c r="E28" s="7">
        <f>IF(Lambda="",(#REF!-#REF!),(B28-D28))</f>
        <v>4.5401069632299337E-3</v>
      </c>
    </row>
    <row r="29" spans="1:5" x14ac:dyDescent="0.2">
      <c r="A29" s="14">
        <f t="shared" si="0"/>
        <v>27</v>
      </c>
      <c r="B29" s="7">
        <f t="shared" si="1"/>
        <v>6.0658486845384619E-3</v>
      </c>
      <c r="C29" s="7">
        <f>IF(Lambda="",#REF!,B29)</f>
        <v>6.0658486845384619E-3</v>
      </c>
      <c r="D29" s="7">
        <f t="shared" si="2"/>
        <v>0</v>
      </c>
      <c r="E29" s="7">
        <f>IF(Lambda="",(#REF!-#REF!),(B29-D29))</f>
        <v>6.0658486845384619E-3</v>
      </c>
    </row>
    <row r="30" spans="1:5" x14ac:dyDescent="0.2">
      <c r="A30" s="14">
        <f t="shared" si="0"/>
        <v>28</v>
      </c>
      <c r="B30" s="7">
        <f t="shared" si="1"/>
        <v>7.9508718391124913E-3</v>
      </c>
      <c r="C30" s="7">
        <f>IF(Lambda="",#REF!,B30)</f>
        <v>7.9508718391124913E-3</v>
      </c>
      <c r="D30" s="7">
        <f t="shared" si="2"/>
        <v>0</v>
      </c>
      <c r="E30" s="7">
        <f>IF(Lambda="",(#REF!-#REF!),(B30-D30))</f>
        <v>7.9508718391124913E-3</v>
      </c>
    </row>
    <row r="31" spans="1:5" x14ac:dyDescent="0.2">
      <c r="A31" s="14">
        <f t="shared" si="0"/>
        <v>29</v>
      </c>
      <c r="B31" s="7">
        <f t="shared" si="1"/>
        <v>1.0243945724501536E-2</v>
      </c>
      <c r="C31" s="7">
        <f>IF(Lambda="",#REF!,B31)</f>
        <v>1.0243945724501536E-2</v>
      </c>
      <c r="D31" s="7">
        <f t="shared" si="2"/>
        <v>0</v>
      </c>
      <c r="E31" s="7">
        <f>IF(Lambda="",(#REF!-#REF!),(B31-D31))</f>
        <v>1.0243945724501536E-2</v>
      </c>
    </row>
    <row r="32" spans="1:5" x14ac:dyDescent="0.2">
      <c r="A32" s="14">
        <f t="shared" si="0"/>
        <v>30</v>
      </c>
      <c r="B32" s="7">
        <f t="shared" si="1"/>
        <v>1.2994865213319478E-2</v>
      </c>
      <c r="C32" s="7">
        <f>IF(Lambda="",#REF!,B32)</f>
        <v>1.2994865213319478E-2</v>
      </c>
      <c r="D32" s="7">
        <f t="shared" si="2"/>
        <v>0</v>
      </c>
      <c r="E32" s="7">
        <f>IF(Lambda="",(#REF!-#REF!),(B32-D32))</f>
        <v>1.2994865213319478E-2</v>
      </c>
    </row>
    <row r="33" spans="1:5" x14ac:dyDescent="0.2">
      <c r="A33" s="14">
        <f t="shared" si="0"/>
        <v>31</v>
      </c>
      <c r="B33" s="7">
        <f t="shared" si="1"/>
        <v>1.6253966150947881E-2</v>
      </c>
      <c r="C33" s="7">
        <f>IF(Lambda="",#REF!,B33)</f>
        <v>1.6253966150947881E-2</v>
      </c>
      <c r="D33" s="7">
        <f t="shared" si="2"/>
        <v>0</v>
      </c>
      <c r="E33" s="7">
        <f>IF(Lambda="",(#REF!-#REF!),(B33-D33))</f>
        <v>1.6253966150947881E-2</v>
      </c>
    </row>
    <row r="34" spans="1:5" x14ac:dyDescent="0.2">
      <c r="A34" s="14">
        <f t="shared" si="0"/>
        <v>32</v>
      </c>
      <c r="B34" s="7">
        <f t="shared" si="1"/>
        <v>2.007167472025214E-2</v>
      </c>
      <c r="C34" s="7">
        <f>IF(Lambda="",#REF!,B34)</f>
        <v>2.007167472025214E-2</v>
      </c>
      <c r="D34" s="7">
        <f t="shared" si="2"/>
        <v>0</v>
      </c>
      <c r="E34" s="7">
        <f>IF(Lambda="",(#REF!-#REF!),(B34-D34))</f>
        <v>2.007167472025214E-2</v>
      </c>
    </row>
    <row r="35" spans="1:5" x14ac:dyDescent="0.2">
      <c r="A35" s="14">
        <f t="shared" si="0"/>
        <v>33</v>
      </c>
      <c r="B35" s="7">
        <f t="shared" si="1"/>
        <v>2.4498096533639449E-2</v>
      </c>
      <c r="C35" s="7">
        <f>IF(Lambda="",#REF!,B35)</f>
        <v>2.4498096533639449E-2</v>
      </c>
      <c r="D35" s="7">
        <f t="shared" si="2"/>
        <v>0</v>
      </c>
      <c r="E35" s="7">
        <f>IF(Lambda="",(#REF!-#REF!),(B35-D35))</f>
        <v>2.4498096533639449E-2</v>
      </c>
    </row>
    <row r="36" spans="1:5" x14ac:dyDescent="0.2">
      <c r="A36" s="14">
        <f t="shared" si="0"/>
        <v>34</v>
      </c>
      <c r="B36" s="7">
        <f t="shared" si="1"/>
        <v>2.9582648729483924E-2</v>
      </c>
      <c r="C36" s="7">
        <f>IF(Lambda="",#REF!,B36)</f>
        <v>2.9582648729483924E-2</v>
      </c>
      <c r="D36" s="7">
        <f t="shared" si="2"/>
        <v>0</v>
      </c>
      <c r="E36" s="7">
        <f>IF(Lambda="",(#REF!-#REF!),(B36-D36))</f>
        <v>2.9582648729483924E-2</v>
      </c>
    </row>
    <row r="37" spans="1:5" x14ac:dyDescent="0.2">
      <c r="A37" s="14">
        <f t="shared" si="0"/>
        <v>35</v>
      </c>
      <c r="B37" s="7">
        <f t="shared" si="1"/>
        <v>3.5373736357714333E-2</v>
      </c>
      <c r="C37" s="7">
        <f>IF(Lambda="",#REF!,B37)</f>
        <v>3.5373736357714333E-2</v>
      </c>
      <c r="D37" s="7">
        <f t="shared" si="2"/>
        <v>0</v>
      </c>
      <c r="E37" s="7">
        <f>IF(Lambda="",(#REF!-#REF!),(B37-D37))</f>
        <v>3.5373736357714333E-2</v>
      </c>
    </row>
    <row r="38" spans="1:5" x14ac:dyDescent="0.2">
      <c r="A38" s="14">
        <f t="shared" si="0"/>
        <v>36</v>
      </c>
      <c r="B38" s="7">
        <f t="shared" si="1"/>
        <v>4.1918472796201547E-2</v>
      </c>
      <c r="C38" s="7">
        <f>IF(Lambda="",#REF!,B38)</f>
        <v>4.1918472796201547E-2</v>
      </c>
      <c r="D38" s="7">
        <f t="shared" si="2"/>
        <v>0</v>
      </c>
      <c r="E38" s="7">
        <f>IF(Lambda="",(#REF!-#REF!),(B38-D38))</f>
        <v>4.1918472796201547E-2</v>
      </c>
    </row>
    <row r="39" spans="1:5" x14ac:dyDescent="0.2">
      <c r="A39" s="14">
        <f t="shared" si="0"/>
        <v>37</v>
      </c>
      <c r="B39" s="7">
        <f t="shared" si="1"/>
        <v>4.9262442789704104E-2</v>
      </c>
      <c r="C39" s="7">
        <f>IF(Lambda="",#REF!,B39)</f>
        <v>4.9262442789704104E-2</v>
      </c>
      <c r="D39" s="7">
        <f t="shared" si="2"/>
        <v>0</v>
      </c>
      <c r="E39" s="7">
        <f>IF(Lambda="",(#REF!-#REF!),(B39-D39))</f>
        <v>4.9262442789704104E-2</v>
      </c>
    </row>
    <row r="40" spans="1:5" x14ac:dyDescent="0.2">
      <c r="A40" s="14">
        <f t="shared" si="0"/>
        <v>38</v>
      </c>
      <c r="B40" s="7">
        <f t="shared" si="1"/>
        <v>5.7449505885646089E-2</v>
      </c>
      <c r="C40" s="7">
        <f>IF(Lambda="",#REF!,B40)</f>
        <v>5.7449505885646089E-2</v>
      </c>
      <c r="D40" s="7">
        <f t="shared" si="2"/>
        <v>0</v>
      </c>
      <c r="E40" s="7">
        <f>IF(Lambda="",(#REF!-#REF!),(B40-D40))</f>
        <v>5.7449505885646089E-2</v>
      </c>
    </row>
    <row r="41" spans="1:5" x14ac:dyDescent="0.2">
      <c r="A41" s="14">
        <f t="shared" si="0"/>
        <v>39</v>
      </c>
      <c r="B41" s="7">
        <f t="shared" si="1"/>
        <v>6.6521637496535974E-2</v>
      </c>
      <c r="C41" s="7">
        <f>IF(Lambda="",#REF!,B41)</f>
        <v>6.6521637496535974E-2</v>
      </c>
      <c r="D41" s="7">
        <f t="shared" si="2"/>
        <v>0</v>
      </c>
      <c r="E41" s="7">
        <f>IF(Lambda="",(#REF!-#REF!),(B41-D41))</f>
        <v>6.6521637496535974E-2</v>
      </c>
    </row>
    <row r="42" spans="1:5" x14ac:dyDescent="0.2">
      <c r="A42" s="14">
        <f t="shared" si="0"/>
        <v>40</v>
      </c>
      <c r="B42" s="7">
        <f t="shared" si="1"/>
        <v>7.6518804493024631E-2</v>
      </c>
      <c r="C42" s="7">
        <f>IF(Lambda="",#REF!,B42)</f>
        <v>7.6518804493024631E-2</v>
      </c>
      <c r="D42" s="7">
        <f t="shared" si="2"/>
        <v>0</v>
      </c>
      <c r="E42" s="7">
        <f>IF(Lambda="",(#REF!-#REF!),(B42-D42))</f>
        <v>7.6518804493024631E-2</v>
      </c>
    </row>
    <row r="43" spans="1:5" x14ac:dyDescent="0.2">
      <c r="A43" s="14">
        <f t="shared" si="0"/>
        <v>41</v>
      </c>
      <c r="B43" s="7">
        <f t="shared" si="1"/>
        <v>8.7478872075781366E-2</v>
      </c>
      <c r="C43" s="7">
        <f>IF(Lambda="",#REF!,B43)</f>
        <v>8.7478872075781366E-2</v>
      </c>
      <c r="D43" s="7">
        <f t="shared" si="2"/>
        <v>0</v>
      </c>
      <c r="E43" s="7">
        <f>IF(Lambda="",(#REF!-#REF!),(B43-D43))</f>
        <v>8.7478872075781366E-2</v>
      </c>
    </row>
    <row r="44" spans="1:5" x14ac:dyDescent="0.2">
      <c r="A44" s="14">
        <f t="shared" si="0"/>
        <v>42</v>
      </c>
      <c r="B44" s="7">
        <f t="shared" si="1"/>
        <v>9.9437538647990542E-2</v>
      </c>
      <c r="C44" s="7">
        <f>IF(Lambda="",#REF!,B44)</f>
        <v>9.9437538647990542E-2</v>
      </c>
      <c r="D44" s="7">
        <f t="shared" si="2"/>
        <v>0</v>
      </c>
      <c r="E44" s="7">
        <f>IF(Lambda="",(#REF!-#REF!),(B44-D44))</f>
        <v>9.9437538647990542E-2</v>
      </c>
    </row>
    <row r="45" spans="1:5" x14ac:dyDescent="0.2">
      <c r="A45" s="14">
        <f t="shared" si="0"/>
        <v>43</v>
      </c>
      <c r="B45" s="7">
        <f t="shared" si="1"/>
        <v>0.11242829547896695</v>
      </c>
      <c r="C45" s="7">
        <f>IF(Lambda="",#REF!,B45)</f>
        <v>0.11242829547896695</v>
      </c>
      <c r="D45" s="7">
        <f t="shared" si="2"/>
        <v>0</v>
      </c>
      <c r="E45" s="7">
        <f>IF(Lambda="",(#REF!-#REF!),(B45-D45))</f>
        <v>0.11242829547896695</v>
      </c>
    </row>
    <row r="46" spans="1:5" x14ac:dyDescent="0.2">
      <c r="A46" s="14">
        <f t="shared" si="0"/>
        <v>44</v>
      </c>
      <c r="B46" s="7">
        <f t="shared" si="1"/>
        <v>0.12648240808493025</v>
      </c>
      <c r="C46" s="7">
        <f>IF(Lambda="",#REF!,B46)</f>
        <v>0.12648240808493025</v>
      </c>
      <c r="D46" s="7">
        <f t="shared" si="2"/>
        <v>0</v>
      </c>
      <c r="E46" s="7">
        <f>IF(Lambda="",(#REF!-#REF!),(B46-D46))</f>
        <v>0.12648240808493025</v>
      </c>
    </row>
    <row r="47" spans="1:5" x14ac:dyDescent="0.2">
      <c r="A47" s="14">
        <f t="shared" si="0"/>
        <v>45</v>
      </c>
      <c r="B47" s="7">
        <f t="shared" si="1"/>
        <v>0.1416289164341549</v>
      </c>
      <c r="C47" s="7">
        <f>IF(Lambda="",#REF!,B47)</f>
        <v>0.1416289164341549</v>
      </c>
      <c r="D47" s="7">
        <f t="shared" si="2"/>
        <v>0</v>
      </c>
      <c r="E47" s="7">
        <f>IF(Lambda="",(#REF!-#REF!),(B47-D47))</f>
        <v>0.1416289164341549</v>
      </c>
    </row>
    <row r="48" spans="1:5" x14ac:dyDescent="0.2">
      <c r="A48" s="14">
        <f t="shared" si="0"/>
        <v>46</v>
      </c>
      <c r="B48" s="7">
        <f t="shared" si="1"/>
        <v>0.1578946512919672</v>
      </c>
      <c r="C48" s="7">
        <f>IF(Lambda="",#REF!,B48)</f>
        <v>0.1578946512919672</v>
      </c>
      <c r="D48" s="7">
        <f t="shared" si="2"/>
        <v>0</v>
      </c>
      <c r="E48" s="7">
        <f>IF(Lambda="",(#REF!-#REF!),(B48-D48))</f>
        <v>0.1578946512919672</v>
      </c>
    </row>
    <row r="49" spans="1:5" x14ac:dyDescent="0.2">
      <c r="A49" s="14">
        <f t="shared" si="0"/>
        <v>47</v>
      </c>
      <c r="B49" s="7">
        <f t="shared" si="1"/>
        <v>0.17530426424408324</v>
      </c>
      <c r="C49" s="7">
        <f>IF(Lambda="",#REF!,B49)</f>
        <v>0.17530426424408324</v>
      </c>
      <c r="D49" s="7">
        <f t="shared" si="2"/>
        <v>0</v>
      </c>
      <c r="E49" s="7">
        <f>IF(Lambda="",(#REF!-#REF!),(B49-D49))</f>
        <v>0.17530426424408324</v>
      </c>
    </row>
    <row r="50" spans="1:5" x14ac:dyDescent="0.2">
      <c r="A50" s="14">
        <f t="shared" si="0"/>
        <v>48</v>
      </c>
      <c r="B50" s="7">
        <f t="shared" si="1"/>
        <v>0.1938802691642664</v>
      </c>
      <c r="C50" s="7">
        <f>IF(Lambda="",#REF!,B50)</f>
        <v>0.1938802691642664</v>
      </c>
      <c r="D50" s="7">
        <f t="shared" si="2"/>
        <v>0</v>
      </c>
      <c r="E50" s="7">
        <f>IF(Lambda="",(#REF!-#REF!),(B50-D50))</f>
        <v>0.1938802691642664</v>
      </c>
    </row>
    <row r="51" spans="1:5" x14ac:dyDescent="0.2">
      <c r="A51" s="14">
        <f t="shared" si="0"/>
        <v>49</v>
      </c>
      <c r="B51" s="7">
        <f t="shared" si="1"/>
        <v>0.21364309311668181</v>
      </c>
      <c r="C51" s="7">
        <f>IF(Lambda="",#REF!,B51)</f>
        <v>0.21364309311668181</v>
      </c>
      <c r="D51" s="7">
        <f t="shared" si="2"/>
        <v>0</v>
      </c>
      <c r="E51" s="7">
        <f>IF(Lambda="",(#REF!-#REF!),(B51-D51))</f>
        <v>0.21364309311668181</v>
      </c>
    </row>
    <row r="52" spans="1:5" x14ac:dyDescent="0.2">
      <c r="A52" s="14">
        <f t="shared" si="0"/>
        <v>50</v>
      </c>
      <c r="B52" s="7">
        <f t="shared" si="1"/>
        <v>0.23461113490023119</v>
      </c>
      <c r="C52" s="7">
        <f>IF(Lambda="",#REF!,B52)</f>
        <v>0.23461113490023119</v>
      </c>
      <c r="D52" s="7">
        <f t="shared" si="2"/>
        <v>0</v>
      </c>
      <c r="E52" s="7">
        <f>IF(Lambda="",(#REF!-#REF!),(B52-D52))</f>
        <v>0.23461113490023119</v>
      </c>
    </row>
    <row r="53" spans="1:5" x14ac:dyDescent="0.2">
      <c r="A53" s="14">
        <f t="shared" si="0"/>
        <v>51</v>
      </c>
      <c r="B53" s="7">
        <f t="shared" si="1"/>
        <v>0.2568008296469238</v>
      </c>
      <c r="C53" s="7">
        <f>IF(Lambda="",#REF!,B53)</f>
        <v>0.2568008296469238</v>
      </c>
      <c r="D53" s="7">
        <f t="shared" si="2"/>
        <v>0</v>
      </c>
      <c r="E53" s="7">
        <f>IF(Lambda="",(#REF!-#REF!),(B53-D53))</f>
        <v>0.2568008296469238</v>
      </c>
    </row>
    <row r="54" spans="1:5" x14ac:dyDescent="0.2">
      <c r="A54" s="14">
        <f t="shared" si="0"/>
        <v>52</v>
      </c>
      <c r="B54" s="7">
        <f t="shared" si="1"/>
        <v>0.28022671807864014</v>
      </c>
      <c r="C54" s="7">
        <f>IF(Lambda="",#REF!,B54)</f>
        <v>0.28022671807864014</v>
      </c>
      <c r="D54" s="7">
        <f t="shared" si="2"/>
        <v>0</v>
      </c>
      <c r="E54" s="7">
        <f>IF(Lambda="",(#REF!-#REF!),(B54-D54))</f>
        <v>0.28022671807864014</v>
      </c>
    </row>
    <row r="55" spans="1:5" x14ac:dyDescent="0.2">
      <c r="A55" s="14">
        <f t="shared" si="0"/>
        <v>53</v>
      </c>
      <c r="B55" s="7">
        <f t="shared" si="1"/>
        <v>0.30490151920311781</v>
      </c>
      <c r="C55" s="7">
        <f>IF(Lambda="",#REF!,B55)</f>
        <v>0.30490151920311781</v>
      </c>
      <c r="D55" s="7">
        <f t="shared" si="2"/>
        <v>0</v>
      </c>
      <c r="E55" s="7">
        <f>IF(Lambda="",(#REF!-#REF!),(B55-D55))</f>
        <v>0.30490151920311781</v>
      </c>
    </row>
    <row r="56" spans="1:5" x14ac:dyDescent="0.2">
      <c r="A56" s="14">
        <f t="shared" si="0"/>
        <v>54</v>
      </c>
      <c r="B56" s="7">
        <f t="shared" si="1"/>
        <v>0.33083620539191239</v>
      </c>
      <c r="C56" s="7">
        <f>IF(Lambda="",#REF!,B56)</f>
        <v>0.33083620539191239</v>
      </c>
      <c r="D56" s="7">
        <f t="shared" si="2"/>
        <v>0</v>
      </c>
      <c r="E56" s="7">
        <f>IF(Lambda="",(#REF!-#REF!),(B56-D56))</f>
        <v>0.33083620539191239</v>
      </c>
    </row>
    <row r="57" spans="1:5" x14ac:dyDescent="0.2">
      <c r="A57" s="14">
        <f t="shared" si="0"/>
        <v>55</v>
      </c>
      <c r="B57" s="7">
        <f t="shared" si="1"/>
        <v>0.35804007892998324</v>
      </c>
      <c r="C57" s="7">
        <f>IF(Lambda="",#REF!,B57)</f>
        <v>0.35804007892998324</v>
      </c>
      <c r="D57" s="7">
        <f t="shared" si="2"/>
        <v>0</v>
      </c>
      <c r="E57" s="7">
        <f>IF(Lambda="",(#REF!-#REF!),(B57-D57))</f>
        <v>0.35804007892998324</v>
      </c>
    </row>
    <row r="58" spans="1:5" x14ac:dyDescent="0.2">
      <c r="A58" s="14">
        <f t="shared" si="0"/>
        <v>56</v>
      </c>
      <c r="B58" s="7">
        <f t="shared" si="1"/>
        <v>0.38652084925838842</v>
      </c>
      <c r="C58" s="7">
        <f>IF(Lambda="",#REF!,B58)</f>
        <v>0.38652084925838842</v>
      </c>
      <c r="D58" s="7">
        <f t="shared" si="2"/>
        <v>0</v>
      </c>
      <c r="E58" s="7">
        <f>IF(Lambda="",(#REF!-#REF!),(B58-D58))</f>
        <v>0.38652084925838842</v>
      </c>
    </row>
    <row r="59" spans="1:5" x14ac:dyDescent="0.2">
      <c r="A59" s="14">
        <f t="shared" si="0"/>
        <v>57</v>
      </c>
      <c r="B59" s="7">
        <f t="shared" si="1"/>
        <v>0.41628471024941682</v>
      </c>
      <c r="C59" s="7">
        <f>IF(Lambda="",#REF!,B59)</f>
        <v>0.41628471024941682</v>
      </c>
      <c r="D59" s="7">
        <f t="shared" si="2"/>
        <v>0</v>
      </c>
      <c r="E59" s="7">
        <f>IF(Lambda="",(#REF!-#REF!),(B59-D59))</f>
        <v>0.41628471024941682</v>
      </c>
    </row>
    <row r="60" spans="1:5" x14ac:dyDescent="0.2">
      <c r="A60" s="14">
        <f t="shared" si="0"/>
        <v>58</v>
      </c>
      <c r="B60" s="7">
        <f t="shared" si="1"/>
        <v>0.44733641695929999</v>
      </c>
      <c r="C60" s="7">
        <f>IF(Lambda="",#REF!,B60)</f>
        <v>0.44733641695929999</v>
      </c>
      <c r="D60" s="7">
        <f t="shared" si="2"/>
        <v>0</v>
      </c>
      <c r="E60" s="7">
        <f>IF(Lambda="",(#REF!-#REF!),(B60-D60))</f>
        <v>0.44733641695929999</v>
      </c>
    </row>
    <row r="61" spans="1:5" x14ac:dyDescent="0.2">
      <c r="A61" s="14">
        <f t="shared" si="0"/>
        <v>59</v>
      </c>
      <c r="B61" s="7">
        <f t="shared" si="1"/>
        <v>0.47967936139537304</v>
      </c>
      <c r="C61" s="7">
        <f>IF(Lambda="",#REF!,B61)</f>
        <v>0.47967936139537304</v>
      </c>
      <c r="D61" s="7">
        <f t="shared" si="2"/>
        <v>0</v>
      </c>
      <c r="E61" s="7">
        <f>IF(Lambda="",(#REF!-#REF!),(B61-D61))</f>
        <v>0.47967936139537304</v>
      </c>
    </row>
    <row r="62" spans="1:5" x14ac:dyDescent="0.2">
      <c r="A62" s="14">
        <f t="shared" si="0"/>
        <v>60</v>
      </c>
      <c r="B62" s="7">
        <f t="shared" si="1"/>
        <v>0.51331564691747389</v>
      </c>
      <c r="C62" s="7">
        <f>IF(Lambda="",#REF!,B62)</f>
        <v>0.51331564691747389</v>
      </c>
      <c r="D62" s="7">
        <f t="shared" si="2"/>
        <v>0</v>
      </c>
      <c r="E62" s="7">
        <f>IF(Lambda="",(#REF!-#REF!),(B62-D62))</f>
        <v>0.51331564691747389</v>
      </c>
    </row>
    <row r="63" spans="1:5" x14ac:dyDescent="0.2">
      <c r="A63" s="14">
        <f t="shared" si="0"/>
        <v>61</v>
      </c>
      <c r="B63" s="7">
        <f t="shared" si="1"/>
        <v>0.5482461609639232</v>
      </c>
      <c r="C63" s="7">
        <f>IF(Lambda="",#REF!,B63)</f>
        <v>0.5482461609639232</v>
      </c>
      <c r="D63" s="7">
        <f t="shared" si="2"/>
        <v>0</v>
      </c>
      <c r="E63" s="7">
        <f>IF(Lambda="",(#REF!-#REF!),(B63-D63))</f>
        <v>0.5482461609639232</v>
      </c>
    </row>
    <row r="64" spans="1:5" x14ac:dyDescent="0.2">
      <c r="A64" s="14">
        <f t="shared" si="0"/>
        <v>62</v>
      </c>
      <c r="B64" s="7">
        <f t="shared" si="1"/>
        <v>0.58447064585556707</v>
      </c>
      <c r="C64" s="7">
        <f>IF(Lambda="",#REF!,B64)</f>
        <v>0.58447064585556707</v>
      </c>
      <c r="D64" s="7">
        <f t="shared" si="2"/>
        <v>0</v>
      </c>
      <c r="E64" s="7">
        <f>IF(Lambda="",(#REF!-#REF!),(B64-D64))</f>
        <v>0.58447064585556707</v>
      </c>
    </row>
    <row r="65" spans="1:5" x14ac:dyDescent="0.2">
      <c r="A65" s="14">
        <f t="shared" si="0"/>
        <v>63</v>
      </c>
      <c r="B65" s="7">
        <f t="shared" si="1"/>
        <v>0.6219877674850105</v>
      </c>
      <c r="C65" s="7">
        <f>IF(Lambda="",#REF!,B65)</f>
        <v>0.6219877674850105</v>
      </c>
      <c r="D65" s="7">
        <f t="shared" si="2"/>
        <v>0</v>
      </c>
      <c r="E65" s="7">
        <f>IF(Lambda="",(#REF!-#REF!),(B65-D65))</f>
        <v>0.6219877674850105</v>
      </c>
    </row>
    <row r="66" spans="1:5" x14ac:dyDescent="0.2">
      <c r="A66" s="14">
        <f t="shared" si="0"/>
        <v>64</v>
      </c>
      <c r="B66" s="7">
        <f t="shared" si="1"/>
        <v>0.66079518174531371</v>
      </c>
      <c r="C66" s="7">
        <f>IF(Lambda="",#REF!,B66)</f>
        <v>0.66079518174531371</v>
      </c>
      <c r="D66" s="7">
        <f t="shared" si="2"/>
        <v>0</v>
      </c>
      <c r="E66" s="7">
        <f>IF(Lambda="",(#REF!-#REF!),(B66-D66))</f>
        <v>0.66079518174531371</v>
      </c>
    </row>
    <row r="67" spans="1:5" x14ac:dyDescent="0.2">
      <c r="A67" s="14">
        <f t="shared" ref="A67:A130" si="3">A66+1</f>
        <v>65</v>
      </c>
      <c r="B67" s="7">
        <f t="shared" ref="B67:B130" si="4">Qavg*Q_4(4*A67*T/(S*_l^2),Lambda*_l/T)</f>
        <v>0.7008895985921616</v>
      </c>
      <c r="C67" s="7">
        <f>IF(Lambda="",#REF!,B67)</f>
        <v>0.7008895985921616</v>
      </c>
      <c r="D67" s="7">
        <f t="shared" ref="D67:D130" si="5">IF(CutBackTime&lt;A67,(Qavg-CutBackQ)*Q_4(4*(A67-CutBackTime)*T/(S*_l^2),Lambda*_l/T),0)</f>
        <v>0</v>
      </c>
      <c r="E67" s="7">
        <f>IF(Lambda="",(#REF!-#REF!),(B67-D67))</f>
        <v>0.7008895985921616</v>
      </c>
    </row>
    <row r="68" spans="1:5" x14ac:dyDescent="0.2">
      <c r="A68" s="14">
        <f t="shared" si="3"/>
        <v>66</v>
      </c>
      <c r="B68" s="7">
        <f t="shared" si="4"/>
        <v>0.74226684366826989</v>
      </c>
      <c r="C68" s="7">
        <f>IF(Lambda="",#REF!,B68)</f>
        <v>0.74226684366826989</v>
      </c>
      <c r="D68" s="7">
        <f t="shared" si="5"/>
        <v>0</v>
      </c>
      <c r="E68" s="7">
        <f>IF(Lambda="",(#REF!-#REF!),(B68-D68))</f>
        <v>0.74226684366826989</v>
      </c>
    </row>
    <row r="69" spans="1:5" x14ac:dyDescent="0.2">
      <c r="A69" s="14">
        <f t="shared" si="3"/>
        <v>67</v>
      </c>
      <c r="B69" s="7">
        <f t="shared" si="4"/>
        <v>0.78492191744779316</v>
      </c>
      <c r="C69" s="7">
        <f>IF(Lambda="",#REF!,B69)</f>
        <v>0.78492191744779316</v>
      </c>
      <c r="D69" s="7">
        <f t="shared" si="5"/>
        <v>0</v>
      </c>
      <c r="E69" s="7">
        <f>IF(Lambda="",(#REF!-#REF!),(B69-D69))</f>
        <v>0.78492191744779316</v>
      </c>
    </row>
    <row r="70" spans="1:5" x14ac:dyDescent="0.2">
      <c r="A70" s="14">
        <f t="shared" si="3"/>
        <v>68</v>
      </c>
      <c r="B70" s="7">
        <f t="shared" si="4"/>
        <v>0.82884905188299662</v>
      </c>
      <c r="C70" s="7">
        <f>IF(Lambda="",#REF!,B70)</f>
        <v>0.82884905188299662</v>
      </c>
      <c r="D70" s="7">
        <f t="shared" si="5"/>
        <v>0</v>
      </c>
      <c r="E70" s="7">
        <f>IF(Lambda="",(#REF!-#REF!),(B70-D70))</f>
        <v>0.82884905188299662</v>
      </c>
    </row>
    <row r="71" spans="1:5" x14ac:dyDescent="0.2">
      <c r="A71" s="14">
        <f t="shared" si="3"/>
        <v>69</v>
      </c>
      <c r="B71" s="7">
        <f t="shared" si="4"/>
        <v>0.87404176455644667</v>
      </c>
      <c r="C71" s="7">
        <f>IF(Lambda="",#REF!,B71)</f>
        <v>0.87404176455644667</v>
      </c>
      <c r="D71" s="7">
        <f t="shared" si="5"/>
        <v>0</v>
      </c>
      <c r="E71" s="7">
        <f>IF(Lambda="",(#REF!-#REF!),(B71-D71))</f>
        <v>0.87404176455644667</v>
      </c>
    </row>
    <row r="72" spans="1:5" x14ac:dyDescent="0.2">
      <c r="A72" s="14">
        <f t="shared" si="3"/>
        <v>70</v>
      </c>
      <c r="B72" s="7">
        <f t="shared" si="4"/>
        <v>0.92049291035898284</v>
      </c>
      <c r="C72" s="7">
        <f>IF(Lambda="",#REF!,B72)</f>
        <v>0.92049291035898284</v>
      </c>
      <c r="D72" s="7">
        <f t="shared" si="5"/>
        <v>0</v>
      </c>
      <c r="E72" s="7">
        <f>IF(Lambda="",(#REF!-#REF!),(B72-D72))</f>
        <v>0.92049291035898284</v>
      </c>
    </row>
    <row r="73" spans="1:5" x14ac:dyDescent="0.2">
      <c r="A73" s="14">
        <f t="shared" si="3"/>
        <v>71</v>
      </c>
      <c r="B73" s="7">
        <f t="shared" si="4"/>
        <v>0.96819473072755524</v>
      </c>
      <c r="C73" s="7">
        <f>IF(Lambda="",#REF!,B73)</f>
        <v>0.96819473072755524</v>
      </c>
      <c r="D73" s="7">
        <f t="shared" si="5"/>
        <v>0</v>
      </c>
      <c r="E73" s="7">
        <f>IF(Lambda="",(#REF!-#REF!),(B73-D73))</f>
        <v>0.96819473072755524</v>
      </c>
    </row>
    <row r="74" spans="1:5" x14ac:dyDescent="0.2">
      <c r="A74" s="14">
        <f t="shared" si="3"/>
        <v>72</v>
      </c>
      <c r="B74" s="7">
        <f t="shared" si="4"/>
        <v>1.0171389004899378</v>
      </c>
      <c r="C74" s="7">
        <f>IF(Lambda="",#REF!,B74)</f>
        <v>1.0171389004899378</v>
      </c>
      <c r="D74" s="7">
        <f t="shared" si="5"/>
        <v>0</v>
      </c>
      <c r="E74" s="7">
        <f>IF(Lambda="",(#REF!-#REF!),(B74-D74))</f>
        <v>1.0171389004899378</v>
      </c>
    </row>
    <row r="75" spans="1:5" x14ac:dyDescent="0.2">
      <c r="A75" s="14">
        <f t="shared" si="3"/>
        <v>73</v>
      </c>
      <c r="B75" s="7">
        <f t="shared" si="4"/>
        <v>1.0673165723702704</v>
      </c>
      <c r="C75" s="7">
        <f>IF(Lambda="",#REF!,B75)</f>
        <v>1.0673165723702704</v>
      </c>
      <c r="D75" s="7">
        <f t="shared" si="5"/>
        <v>0</v>
      </c>
      <c r="E75" s="7">
        <f>IF(Lambda="",(#REF!-#REF!),(B75-D75))</f>
        <v>1.0673165723702704</v>
      </c>
    </row>
    <row r="76" spans="1:5" x14ac:dyDescent="0.2">
      <c r="A76" s="14">
        <f t="shared" si="3"/>
        <v>74</v>
      </c>
      <c r="B76" s="7">
        <f t="shared" si="4"/>
        <v>1.118718419219126</v>
      </c>
      <c r="C76" s="7">
        <f>IF(Lambda="",#REF!,B76)</f>
        <v>1.118718419219126</v>
      </c>
      <c r="D76" s="7">
        <f t="shared" si="5"/>
        <v>0</v>
      </c>
      <c r="E76" s="7">
        <f>IF(Lambda="",(#REF!-#REF!),(B76-D76))</f>
        <v>1.118718419219126</v>
      </c>
    </row>
    <row r="77" spans="1:5" x14ac:dyDescent="0.2">
      <c r="A77" s="14">
        <f t="shared" si="3"/>
        <v>75</v>
      </c>
      <c r="B77" s="7">
        <f t="shared" si="4"/>
        <v>1.1713346740356758</v>
      </c>
      <c r="C77" s="7">
        <f>IF(Lambda="",#REF!,B77)</f>
        <v>1.1713346740356758</v>
      </c>
      <c r="D77" s="7">
        <f t="shared" si="5"/>
        <v>0</v>
      </c>
      <c r="E77" s="7">
        <f>IF(Lambda="",(#REF!-#REF!),(B77-D77))</f>
        <v>1.1713346740356758</v>
      </c>
    </row>
    <row r="78" spans="1:5" x14ac:dyDescent="0.2">
      <c r="A78" s="14">
        <f t="shared" si="3"/>
        <v>76</v>
      </c>
      <c r="B78" s="7">
        <f t="shared" si="4"/>
        <v>1.2251551678547061</v>
      </c>
      <c r="C78" s="7">
        <f>IF(Lambda="",#REF!,B78)</f>
        <v>1.2251551678547061</v>
      </c>
      <c r="D78" s="7">
        <f t="shared" si="5"/>
        <v>0</v>
      </c>
      <c r="E78" s="7">
        <f>IF(Lambda="",(#REF!-#REF!),(B78-D78))</f>
        <v>1.2251551678547061</v>
      </c>
    </row>
    <row r="79" spans="1:5" x14ac:dyDescent="0.2">
      <c r="A79" s="14">
        <f t="shared" si="3"/>
        <v>77</v>
      </c>
      <c r="B79" s="7">
        <f t="shared" si="4"/>
        <v>1.2801693655736923</v>
      </c>
      <c r="C79" s="7">
        <f>IF(Lambda="",#REF!,B79)</f>
        <v>1.2801693655736923</v>
      </c>
      <c r="D79" s="7">
        <f t="shared" si="5"/>
        <v>0</v>
      </c>
      <c r="E79" s="7">
        <f>IF(Lambda="",(#REF!-#REF!),(B79-D79))</f>
        <v>1.2801693655736923</v>
      </c>
    </row>
    <row r="80" spans="1:5" x14ac:dyDescent="0.2">
      <c r="A80" s="14">
        <f t="shared" si="3"/>
        <v>78</v>
      </c>
      <c r="B80" s="7">
        <f t="shared" si="4"/>
        <v>1.3363663997973378</v>
      </c>
      <c r="C80" s="7">
        <f>IF(Lambda="",#REF!,B80)</f>
        <v>1.3363663997973378</v>
      </c>
      <c r="D80" s="7">
        <f t="shared" si="5"/>
        <v>0</v>
      </c>
      <c r="E80" s="7">
        <f>IF(Lambda="",(#REF!-#REF!),(B80-D80))</f>
        <v>1.3363663997973378</v>
      </c>
    </row>
    <row r="81" spans="1:5" x14ac:dyDescent="0.2">
      <c r="A81" s="14">
        <f t="shared" si="3"/>
        <v>79</v>
      </c>
      <c r="B81" s="7">
        <f t="shared" si="4"/>
        <v>1.3937351027777136</v>
      </c>
      <c r="C81" s="7">
        <f>IF(Lambda="",#REF!,B81)</f>
        <v>1.3937351027777136</v>
      </c>
      <c r="D81" s="7">
        <f t="shared" si="5"/>
        <v>0</v>
      </c>
      <c r="E81" s="7">
        <f>IF(Lambda="",(#REF!-#REF!),(B81-D81))</f>
        <v>1.3937351027777136</v>
      </c>
    </row>
    <row r="82" spans="1:5" x14ac:dyDescent="0.2">
      <c r="A82" s="14">
        <f t="shared" si="3"/>
        <v>80</v>
      </c>
      <c r="B82" s="7">
        <f t="shared" si="4"/>
        <v>1.4522640365290471</v>
      </c>
      <c r="C82" s="7">
        <f>IF(Lambda="",#REF!,B82)</f>
        <v>1.4522640365290471</v>
      </c>
      <c r="D82" s="7">
        <f t="shared" si="5"/>
        <v>0</v>
      </c>
      <c r="E82" s="7">
        <f>IF(Lambda="",(#REF!-#REF!),(B82-D82))</f>
        <v>1.4522640365290471</v>
      </c>
    </row>
    <row r="83" spans="1:5" x14ac:dyDescent="0.2">
      <c r="A83" s="14">
        <f t="shared" si="3"/>
        <v>81</v>
      </c>
      <c r="B83" s="7">
        <f t="shared" si="4"/>
        <v>1.5119415211950014</v>
      </c>
      <c r="C83" s="7">
        <f>IF(Lambda="",#REF!,B83)</f>
        <v>1.5119415211950014</v>
      </c>
      <c r="D83" s="7">
        <f t="shared" si="5"/>
        <v>0</v>
      </c>
      <c r="E83" s="7">
        <f>IF(Lambda="",(#REF!-#REF!),(B83-D83))</f>
        <v>1.5119415211950014</v>
      </c>
    </row>
    <row r="84" spans="1:5" x14ac:dyDescent="0.2">
      <c r="A84" s="14">
        <f t="shared" si="3"/>
        <v>82</v>
      </c>
      <c r="B84" s="7">
        <f t="shared" si="4"/>
        <v>1.5727556617462501</v>
      </c>
      <c r="C84" s="7">
        <f>IF(Lambda="",#REF!,B84)</f>
        <v>1.5727556617462501</v>
      </c>
      <c r="D84" s="7">
        <f t="shared" si="5"/>
        <v>0</v>
      </c>
      <c r="E84" s="7">
        <f>IF(Lambda="",(#REF!-#REF!),(B84-D84))</f>
        <v>1.5727556617462501</v>
      </c>
    </row>
    <row r="85" spans="1:5" x14ac:dyDescent="0.2">
      <c r="A85" s="14">
        <f t="shared" si="3"/>
        <v>83</v>
      </c>
      <c r="B85" s="7">
        <f t="shared" si="4"/>
        <v>1.6346943730847514</v>
      </c>
      <c r="C85" s="7">
        <f>IF(Lambda="",#REF!,B85)</f>
        <v>1.6346943730847514</v>
      </c>
      <c r="D85" s="7">
        <f t="shared" si="5"/>
        <v>0</v>
      </c>
      <c r="E85" s="7">
        <f>IF(Lambda="",(#REF!-#REF!),(B85-D85))</f>
        <v>1.6346943730847514</v>
      </c>
    </row>
    <row r="86" spans="1:5" x14ac:dyDescent="0.2">
      <c r="A86" s="14">
        <f t="shared" si="3"/>
        <v>84</v>
      </c>
      <c r="B86" s="7">
        <f t="shared" si="4"/>
        <v>1.6977454036292658</v>
      </c>
      <c r="C86" s="7">
        <f>IF(Lambda="",#REF!,B86)</f>
        <v>1.6977454036292658</v>
      </c>
      <c r="D86" s="7">
        <f t="shared" si="5"/>
        <v>0</v>
      </c>
      <c r="E86" s="7">
        <f>IF(Lambda="",(#REF!-#REF!),(B86-D86))</f>
        <v>1.6977454036292658</v>
      </c>
    </row>
    <row r="87" spans="1:5" x14ac:dyDescent="0.2">
      <c r="A87" s="14">
        <f t="shared" si="3"/>
        <v>85</v>
      </c>
      <c r="B87" s="7">
        <f t="shared" si="4"/>
        <v>1.761896357454976</v>
      </c>
      <c r="C87" s="7">
        <f>IF(Lambda="",#REF!,B87)</f>
        <v>1.761896357454976</v>
      </c>
      <c r="D87" s="7">
        <f t="shared" si="5"/>
        <v>0</v>
      </c>
      <c r="E87" s="7">
        <f>IF(Lambda="",(#REF!-#REF!),(B87-D87))</f>
        <v>1.761896357454976</v>
      </c>
    </row>
    <row r="88" spans="1:5" x14ac:dyDescent="0.2">
      <c r="A88" s="14">
        <f t="shared" si="3"/>
        <v>86</v>
      </c>
      <c r="B88" s="7">
        <f t="shared" si="4"/>
        <v>1.8271347150584476</v>
      </c>
      <c r="C88" s="7">
        <f>IF(Lambda="",#REF!,B88)</f>
        <v>1.8271347150584476</v>
      </c>
      <c r="D88" s="7">
        <f t="shared" si="5"/>
        <v>0</v>
      </c>
      <c r="E88" s="7">
        <f>IF(Lambda="",(#REF!-#REF!),(B88-D88))</f>
        <v>1.8271347150584476</v>
      </c>
    </row>
    <row r="89" spans="1:5" x14ac:dyDescent="0.2">
      <c r="A89" s="14">
        <f t="shared" si="3"/>
        <v>87</v>
      </c>
      <c r="B89" s="7">
        <f t="shared" si="4"/>
        <v>1.8934478528161331</v>
      </c>
      <c r="C89" s="7">
        <f>IF(Lambda="",#REF!,B89)</f>
        <v>1.8934478528161331</v>
      </c>
      <c r="D89" s="7">
        <f t="shared" si="5"/>
        <v>0</v>
      </c>
      <c r="E89" s="7">
        <f>IF(Lambda="",(#REF!-#REF!),(B89-D89))</f>
        <v>1.8934478528161331</v>
      </c>
    </row>
    <row r="90" spans="1:5" x14ac:dyDescent="0.2">
      <c r="A90" s="14">
        <f t="shared" si="3"/>
        <v>88</v>
      </c>
      <c r="B90" s="7">
        <f t="shared" si="4"/>
        <v>1.9608230612033033</v>
      </c>
      <c r="C90" s="7">
        <f>IF(Lambda="",#REF!,B90)</f>
        <v>1.9608230612033033</v>
      </c>
      <c r="D90" s="7">
        <f t="shared" si="5"/>
        <v>0</v>
      </c>
      <c r="E90" s="7">
        <f>IF(Lambda="",(#REF!-#REF!),(B90-D90))</f>
        <v>1.9608230612033033</v>
      </c>
    </row>
    <row r="91" spans="1:5" x14ac:dyDescent="0.2">
      <c r="A91" s="14">
        <f t="shared" si="3"/>
        <v>89</v>
      </c>
      <c r="B91" s="7">
        <f t="shared" si="4"/>
        <v>2.0292475618371686</v>
      </c>
      <c r="C91" s="7">
        <f>IF(Lambda="",#REF!,B91)</f>
        <v>2.0292475618371686</v>
      </c>
      <c r="D91" s="7">
        <f t="shared" si="5"/>
        <v>0</v>
      </c>
      <c r="E91" s="7">
        <f>IF(Lambda="",(#REF!-#REF!),(B91-D91))</f>
        <v>2.0292475618371686</v>
      </c>
    </row>
    <row r="92" spans="1:5" x14ac:dyDescent="0.2">
      <c r="A92" s="14">
        <f t="shared" si="3"/>
        <v>90</v>
      </c>
      <c r="B92" s="7">
        <f t="shared" si="4"/>
        <v>2.0987085234058407</v>
      </c>
      <c r="C92" s="7">
        <f>IF(Lambda="",#REF!,B92)</f>
        <v>2.0987085234058407</v>
      </c>
      <c r="D92" s="7">
        <f t="shared" si="5"/>
        <v>0</v>
      </c>
      <c r="E92" s="7">
        <f>IF(Lambda="",(#REF!-#REF!),(B92-D92))</f>
        <v>2.0987085234058407</v>
      </c>
    </row>
    <row r="93" spans="1:5" x14ac:dyDescent="0.2">
      <c r="A93" s="14">
        <f t="shared" si="3"/>
        <v>91</v>
      </c>
      <c r="B93" s="7">
        <f t="shared" si="4"/>
        <v>2.1691930765419305</v>
      </c>
      <c r="C93" s="7">
        <f>IF(Lambda="",#REF!,B93)</f>
        <v>2.1691930765419305</v>
      </c>
      <c r="D93" s="7">
        <f t="shared" si="5"/>
        <v>0</v>
      </c>
      <c r="E93" s="7">
        <f>IF(Lambda="",(#REF!-#REF!),(B93-D93))</f>
        <v>2.1691930765419305</v>
      </c>
    </row>
    <row r="94" spans="1:5" x14ac:dyDescent="0.2">
      <c r="A94" s="14">
        <f t="shared" si="3"/>
        <v>92</v>
      </c>
      <c r="B94" s="7">
        <f t="shared" si="4"/>
        <v>2.240688327698479</v>
      </c>
      <c r="C94" s="7">
        <f>IF(Lambda="",#REF!,B94)</f>
        <v>2.240688327698479</v>
      </c>
      <c r="D94" s="7">
        <f t="shared" si="5"/>
        <v>0</v>
      </c>
      <c r="E94" s="7">
        <f>IF(Lambda="",(#REF!-#REF!),(B94-D94))</f>
        <v>2.240688327698479</v>
      </c>
    </row>
    <row r="95" spans="1:5" x14ac:dyDescent="0.2">
      <c r="A95" s="14">
        <f t="shared" si="3"/>
        <v>93</v>
      </c>
      <c r="B95" s="7">
        <f t="shared" si="4"/>
        <v>2.3131813720800554</v>
      </c>
      <c r="C95" s="7">
        <f>IF(Lambda="",#REF!,B95)</f>
        <v>2.3131813720800554</v>
      </c>
      <c r="D95" s="7">
        <f t="shared" si="5"/>
        <v>0</v>
      </c>
      <c r="E95" s="7">
        <f>IF(Lambda="",(#REF!-#REF!),(B95-D95))</f>
        <v>2.3131813720800554</v>
      </c>
    </row>
    <row r="96" spans="1:5" x14ac:dyDescent="0.2">
      <c r="A96" s="14">
        <f t="shared" si="3"/>
        <v>94</v>
      </c>
      <c r="B96" s="7">
        <f t="shared" si="4"/>
        <v>2.3866593056822376</v>
      </c>
      <c r="C96" s="7">
        <f>IF(Lambda="",#REF!,B96)</f>
        <v>2.3866593056822376</v>
      </c>
      <c r="D96" s="7">
        <f t="shared" si="5"/>
        <v>0</v>
      </c>
      <c r="E96" s="7">
        <f>IF(Lambda="",(#REF!-#REF!),(B96-D96))</f>
        <v>2.3866593056822376</v>
      </c>
    </row>
    <row r="97" spans="1:5" x14ac:dyDescent="0.2">
      <c r="A97" s="14">
        <f t="shared" si="3"/>
        <v>95</v>
      </c>
      <c r="B97" s="7">
        <f t="shared" si="4"/>
        <v>2.4611092364878324</v>
      </c>
      <c r="C97" s="7">
        <f>IF(Lambda="",#REF!,B97)</f>
        <v>2.4611092364878324</v>
      </c>
      <c r="D97" s="7">
        <f t="shared" si="5"/>
        <v>0</v>
      </c>
      <c r="E97" s="7">
        <f>IF(Lambda="",(#REF!-#REF!),(B97-D97))</f>
        <v>2.4611092364878324</v>
      </c>
    </row>
    <row r="98" spans="1:5" x14ac:dyDescent="0.2">
      <c r="A98" s="14">
        <f t="shared" si="3"/>
        <v>96</v>
      </c>
      <c r="B98" s="7">
        <f t="shared" si="4"/>
        <v>2.5365182948681642</v>
      </c>
      <c r="C98" s="7">
        <f>IF(Lambda="",#REF!,B98)</f>
        <v>2.5365182948681642</v>
      </c>
      <c r="D98" s="7">
        <f t="shared" si="5"/>
        <v>0</v>
      </c>
      <c r="E98" s="7">
        <f>IF(Lambda="",(#REF!-#REF!),(B98-D98))</f>
        <v>2.5365182948681642</v>
      </c>
    </row>
    <row r="99" spans="1:5" x14ac:dyDescent="0.2">
      <c r="A99" s="14">
        <f t="shared" si="3"/>
        <v>97</v>
      </c>
      <c r="B99" s="7">
        <f t="shared" si="4"/>
        <v>2.6128736432331956</v>
      </c>
      <c r="C99" s="7">
        <f>IF(Lambda="",#REF!,B99)</f>
        <v>2.6128736432331956</v>
      </c>
      <c r="D99" s="7">
        <f t="shared" si="5"/>
        <v>0</v>
      </c>
      <c r="E99" s="7">
        <f>IF(Lambda="",(#REF!-#REF!),(B99-D99))</f>
        <v>2.6128736432331956</v>
      </c>
    </row>
    <row r="100" spans="1:5" x14ac:dyDescent="0.2">
      <c r="A100" s="14">
        <f t="shared" si="3"/>
        <v>98</v>
      </c>
      <c r="B100" s="7">
        <f t="shared" si="4"/>
        <v>2.6901624849740813</v>
      </c>
      <c r="C100" s="7">
        <f>IF(Lambda="",#REF!,B100)</f>
        <v>2.6901624849740813</v>
      </c>
      <c r="D100" s="7">
        <f t="shared" si="5"/>
        <v>0</v>
      </c>
      <c r="E100" s="7">
        <f>IF(Lambda="",(#REF!-#REF!),(B100-D100))</f>
        <v>2.6901624849740813</v>
      </c>
    </row>
    <row r="101" spans="1:5" x14ac:dyDescent="0.2">
      <c r="A101" s="14">
        <f t="shared" si="3"/>
        <v>99</v>
      </c>
      <c r="B101" s="7">
        <f t="shared" si="4"/>
        <v>2.7683720727389796</v>
      </c>
      <c r="C101" s="7">
        <f>IF(Lambda="",#REF!,B101)</f>
        <v>2.7683720727389796</v>
      </c>
      <c r="D101" s="7">
        <f t="shared" si="5"/>
        <v>0</v>
      </c>
      <c r="E101" s="7">
        <f>IF(Lambda="",(#REF!-#REF!),(B101-D101))</f>
        <v>2.7683720727389796</v>
      </c>
    </row>
    <row r="102" spans="1:5" x14ac:dyDescent="0.2">
      <c r="A102" s="14">
        <f t="shared" si="3"/>
        <v>100</v>
      </c>
      <c r="B102" s="7">
        <f t="shared" si="4"/>
        <v>2.8474897160793398</v>
      </c>
      <c r="C102" s="7">
        <f>IF(Lambda="",#REF!,B102)</f>
        <v>2.8474897160793398</v>
      </c>
      <c r="D102" s="7">
        <f t="shared" si="5"/>
        <v>0</v>
      </c>
      <c r="E102" s="7">
        <f>IF(Lambda="",(#REF!-#REF!),(B102-D102))</f>
        <v>2.8474897160793398</v>
      </c>
    </row>
    <row r="103" spans="1:5" x14ac:dyDescent="0.2">
      <c r="A103" s="14">
        <f t="shared" si="3"/>
        <v>101</v>
      </c>
      <c r="B103" s="7">
        <f t="shared" si="4"/>
        <v>2.9275027885054747</v>
      </c>
      <c r="C103" s="7">
        <f>IF(Lambda="",#REF!,B103)</f>
        <v>2.9275027885054747</v>
      </c>
      <c r="D103" s="7">
        <f t="shared" si="5"/>
        <v>0</v>
      </c>
      <c r="E103" s="7">
        <f>IF(Lambda="",(#REF!-#REF!),(B103-D103))</f>
        <v>2.9275027885054747</v>
      </c>
    </row>
    <row r="104" spans="1:5" x14ac:dyDescent="0.2">
      <c r="A104" s="14">
        <f t="shared" si="3"/>
        <v>102</v>
      </c>
      <c r="B104" s="7">
        <f t="shared" si="4"/>
        <v>3.0083987339841292</v>
      </c>
      <c r="C104" s="7">
        <f>IF(Lambda="",#REF!,B104)</f>
        <v>3.0083987339841292</v>
      </c>
      <c r="D104" s="7">
        <f t="shared" si="5"/>
        <v>0</v>
      </c>
      <c r="E104" s="7">
        <f>IF(Lambda="",(#REF!-#REF!),(B104-D104))</f>
        <v>3.0083987339841292</v>
      </c>
    </row>
    <row r="105" spans="1:5" x14ac:dyDescent="0.2">
      <c r="A105" s="14">
        <f t="shared" si="3"/>
        <v>103</v>
      </c>
      <c r="B105" s="7">
        <f t="shared" si="4"/>
        <v>3.0901650729126611</v>
      </c>
      <c r="C105" s="7">
        <f>IF(Lambda="",#REF!,B105)</f>
        <v>3.0901650729126611</v>
      </c>
      <c r="D105" s="7">
        <f t="shared" si="5"/>
        <v>0</v>
      </c>
      <c r="E105" s="7">
        <f>IF(Lambda="",(#REF!-#REF!),(B105-D105))</f>
        <v>3.0901650729126611</v>
      </c>
    </row>
    <row r="106" spans="1:5" x14ac:dyDescent="0.2">
      <c r="A106" s="14">
        <f t="shared" si="3"/>
        <v>104</v>
      </c>
      <c r="B106" s="7">
        <f t="shared" si="4"/>
        <v>3.17278940759955</v>
      </c>
      <c r="C106" s="7">
        <f>IF(Lambda="",#REF!,B106)</f>
        <v>3.17278940759955</v>
      </c>
      <c r="D106" s="7">
        <f t="shared" si="5"/>
        <v>0</v>
      </c>
      <c r="E106" s="7">
        <f>IF(Lambda="",(#REF!-#REF!),(B106-D106))</f>
        <v>3.17278940759955</v>
      </c>
    </row>
    <row r="107" spans="1:5" x14ac:dyDescent="0.2">
      <c r="A107" s="14">
        <f t="shared" si="3"/>
        <v>105</v>
      </c>
      <c r="B107" s="7">
        <f t="shared" si="4"/>
        <v>3.2562594272824397</v>
      </c>
      <c r="C107" s="7">
        <f>IF(Lambda="",#REF!,B107)</f>
        <v>3.2562594272824397</v>
      </c>
      <c r="D107" s="7">
        <f t="shared" si="5"/>
        <v>0</v>
      </c>
      <c r="E107" s="7">
        <f>IF(Lambda="",(#REF!-#REF!),(B107-D107))</f>
        <v>3.2562594272824397</v>
      </c>
    </row>
    <row r="108" spans="1:5" x14ac:dyDescent="0.2">
      <c r="A108" s="14">
        <f t="shared" si="3"/>
        <v>106</v>
      </c>
      <c r="B108" s="7">
        <f t="shared" si="4"/>
        <v>3.3405629127101975</v>
      </c>
      <c r="C108" s="7">
        <f>IF(Lambda="",#REF!,B108)</f>
        <v>3.3405629127101975</v>
      </c>
      <c r="D108" s="7">
        <f t="shared" si="5"/>
        <v>0</v>
      </c>
      <c r="E108" s="7">
        <f>IF(Lambda="",(#REF!-#REF!),(B108-D108))</f>
        <v>3.3405629127101975</v>
      </c>
    </row>
    <row r="109" spans="1:5" x14ac:dyDescent="0.2">
      <c r="A109" s="14">
        <f t="shared" si="3"/>
        <v>107</v>
      </c>
      <c r="B109" s="7">
        <f t="shared" si="4"/>
        <v>3.4256877403164752</v>
      </c>
      <c r="C109" s="7">
        <f>IF(Lambda="",#REF!,B109)</f>
        <v>3.4256877403164752</v>
      </c>
      <c r="D109" s="7">
        <f t="shared" si="5"/>
        <v>0</v>
      </c>
      <c r="E109" s="7">
        <f>IF(Lambda="",(#REF!-#REF!),(B109-D109))</f>
        <v>3.4256877403164752</v>
      </c>
    </row>
    <row r="110" spans="1:5" x14ac:dyDescent="0.2">
      <c r="A110" s="14">
        <f t="shared" si="3"/>
        <v>108</v>
      </c>
      <c r="B110" s="7">
        <f t="shared" si="4"/>
        <v>3.5116218860093937</v>
      </c>
      <c r="C110" s="7">
        <f>IF(Lambda="",#REF!,B110)</f>
        <v>3.5116218860093937</v>
      </c>
      <c r="D110" s="7">
        <f t="shared" si="5"/>
        <v>0</v>
      </c>
      <c r="E110" s="7">
        <f>IF(Lambda="",(#REF!-#REF!),(B110-D110))</f>
        <v>3.5116218860093937</v>
      </c>
    </row>
    <row r="111" spans="1:5" x14ac:dyDescent="0.2">
      <c r="A111" s="14">
        <f t="shared" si="3"/>
        <v>109</v>
      </c>
      <c r="B111" s="7">
        <f t="shared" si="4"/>
        <v>3.5983534286009067</v>
      </c>
      <c r="C111" s="7">
        <f>IF(Lambda="",#REF!,B111)</f>
        <v>3.5983534286009067</v>
      </c>
      <c r="D111" s="7">
        <f t="shared" si="5"/>
        <v>0</v>
      </c>
      <c r="E111" s="7">
        <f>IF(Lambda="",(#REF!-#REF!),(B111-D111))</f>
        <v>3.5983534286009067</v>
      </c>
    </row>
    <row r="112" spans="1:5" x14ac:dyDescent="0.2">
      <c r="A112" s="14">
        <f t="shared" si="3"/>
        <v>110</v>
      </c>
      <c r="B112" s="7">
        <f t="shared" si="4"/>
        <v>3.6858705528987832</v>
      </c>
      <c r="C112" s="7">
        <f>IF(Lambda="",#REF!,B112)</f>
        <v>3.6858705528987832</v>
      </c>
      <c r="D112" s="7">
        <f t="shared" si="5"/>
        <v>0</v>
      </c>
      <c r="E112" s="7">
        <f>IF(Lambda="",(#REF!-#REF!),(B112-D112))</f>
        <v>3.6858705528987832</v>
      </c>
    </row>
    <row r="113" spans="1:5" x14ac:dyDescent="0.2">
      <c r="A113" s="14">
        <f t="shared" si="3"/>
        <v>111</v>
      </c>
      <c r="B113" s="7">
        <f t="shared" si="4"/>
        <v>3.7741615524817007</v>
      </c>
      <c r="C113" s="7">
        <f>IF(Lambda="",#REF!,B113)</f>
        <v>3.7741615524817007</v>
      </c>
      <c r="D113" s="7">
        <f t="shared" si="5"/>
        <v>0</v>
      </c>
      <c r="E113" s="7">
        <f>IF(Lambda="",(#REF!-#REF!),(B113-D113))</f>
        <v>3.7741615524817007</v>
      </c>
    </row>
    <row r="114" spans="1:5" x14ac:dyDescent="0.2">
      <c r="A114" s="14">
        <f t="shared" si="3"/>
        <v>112</v>
      </c>
      <c r="B114" s="7">
        <f t="shared" si="4"/>
        <v>3.8632148321771398</v>
      </c>
      <c r="C114" s="7">
        <f>IF(Lambda="",#REF!,B114)</f>
        <v>3.8632148321771398</v>
      </c>
      <c r="D114" s="7">
        <f t="shared" si="5"/>
        <v>0</v>
      </c>
      <c r="E114" s="7">
        <f>IF(Lambda="",(#REF!-#REF!),(B114-D114))</f>
        <v>3.8632148321771398</v>
      </c>
    </row>
    <row r="115" spans="1:5" x14ac:dyDescent="0.2">
      <c r="A115" s="14">
        <f t="shared" si="3"/>
        <v>113</v>
      </c>
      <c r="B115" s="7">
        <f t="shared" si="4"/>
        <v>3.9530189102625588</v>
      </c>
      <c r="C115" s="7">
        <f>IF(Lambda="",#REF!,B115)</f>
        <v>3.9530189102625588</v>
      </c>
      <c r="D115" s="7">
        <f t="shared" si="5"/>
        <v>0</v>
      </c>
      <c r="E115" s="7">
        <f>IF(Lambda="",(#REF!-#REF!),(B115-D115))</f>
        <v>3.9530189102625588</v>
      </c>
    </row>
    <row r="116" spans="1:5" x14ac:dyDescent="0.2">
      <c r="A116" s="14">
        <f t="shared" si="3"/>
        <v>114</v>
      </c>
      <c r="B116" s="7">
        <f t="shared" si="4"/>
        <v>4.0435624204050935</v>
      </c>
      <c r="C116" s="7">
        <f>IF(Lambda="",#REF!,B116)</f>
        <v>4.0435624204050935</v>
      </c>
      <c r="D116" s="7">
        <f t="shared" si="5"/>
        <v>0</v>
      </c>
      <c r="E116" s="7">
        <f>IF(Lambda="",(#REF!-#REF!),(B116-D116))</f>
        <v>4.0435624204050935</v>
      </c>
    </row>
    <row r="117" spans="1:5" x14ac:dyDescent="0.2">
      <c r="A117" s="14">
        <f t="shared" si="3"/>
        <v>115</v>
      </c>
      <c r="B117" s="7">
        <f t="shared" si="4"/>
        <v>4.134834113358937</v>
      </c>
      <c r="C117" s="7">
        <f>IF(Lambda="",#REF!,B117)</f>
        <v>4.134834113358937</v>
      </c>
      <c r="D117" s="7">
        <f t="shared" si="5"/>
        <v>0</v>
      </c>
      <c r="E117" s="7">
        <f>IF(Lambda="",(#REF!-#REF!),(B117-D117))</f>
        <v>4.134834113358937</v>
      </c>
    </row>
    <row r="118" spans="1:5" x14ac:dyDescent="0.2">
      <c r="A118" s="14">
        <f t="shared" si="3"/>
        <v>116</v>
      </c>
      <c r="B118" s="7">
        <f t="shared" si="4"/>
        <v>4.2268228584343976</v>
      </c>
      <c r="C118" s="7">
        <f>IF(Lambda="",#REF!,B118)</f>
        <v>4.2268228584343976</v>
      </c>
      <c r="D118" s="7">
        <f t="shared" si="5"/>
        <v>0</v>
      </c>
      <c r="E118" s="7">
        <f>IF(Lambda="",(#REF!-#REF!),(B118-D118))</f>
        <v>4.2268228584343976</v>
      </c>
    </row>
    <row r="119" spans="1:5" x14ac:dyDescent="0.2">
      <c r="A119" s="14">
        <f t="shared" si="3"/>
        <v>117</v>
      </c>
      <c r="B119" s="7">
        <f t="shared" si="4"/>
        <v>4.3195176447546197</v>
      </c>
      <c r="C119" s="7">
        <f>IF(Lambda="",#REF!,B119)</f>
        <v>4.3195176447546197</v>
      </c>
      <c r="D119" s="7">
        <f t="shared" si="5"/>
        <v>0</v>
      </c>
      <c r="E119" s="7">
        <f>IF(Lambda="",(#REF!-#REF!),(B119-D119))</f>
        <v>4.3195176447546197</v>
      </c>
    </row>
    <row r="120" spans="1:5" x14ac:dyDescent="0.2">
      <c r="A120" s="14">
        <f t="shared" si="3"/>
        <v>118</v>
      </c>
      <c r="B120" s="7">
        <f t="shared" si="4"/>
        <v>4.4129075823134656</v>
      </c>
      <c r="C120" s="7">
        <f>IF(Lambda="",#REF!,B120)</f>
        <v>4.4129075823134656</v>
      </c>
      <c r="D120" s="7">
        <f t="shared" si="5"/>
        <v>0</v>
      </c>
      <c r="E120" s="7">
        <f>IF(Lambda="",(#REF!-#REF!),(B120-D120))</f>
        <v>4.4129075823134656</v>
      </c>
    </row>
    <row r="121" spans="1:5" x14ac:dyDescent="0.2">
      <c r="A121" s="14">
        <f t="shared" si="3"/>
        <v>119</v>
      </c>
      <c r="B121" s="7">
        <f t="shared" si="4"/>
        <v>4.5069819028484037</v>
      </c>
      <c r="C121" s="7">
        <f>IF(Lambda="",#REF!,B121)</f>
        <v>4.5069819028484037</v>
      </c>
      <c r="D121" s="7">
        <f t="shared" si="5"/>
        <v>0</v>
      </c>
      <c r="E121" s="7">
        <f>IF(Lambda="",(#REF!-#REF!),(B121-D121))</f>
        <v>4.5069819028484037</v>
      </c>
    </row>
    <row r="122" spans="1:5" x14ac:dyDescent="0.2">
      <c r="A122" s="14">
        <f t="shared" si="3"/>
        <v>120</v>
      </c>
      <c r="B122" s="7">
        <f t="shared" si="4"/>
        <v>4.6017299605394069</v>
      </c>
      <c r="C122" s="7">
        <f>IF(Lambda="",#REF!,B122)</f>
        <v>4.6017299605394069</v>
      </c>
      <c r="D122" s="7">
        <f t="shared" si="5"/>
        <v>0</v>
      </c>
      <c r="E122" s="7">
        <f>IF(Lambda="",(#REF!-#REF!),(B122-D122))</f>
        <v>4.6017299605394069</v>
      </c>
    </row>
    <row r="123" spans="1:5" x14ac:dyDescent="0.2">
      <c r="A123" s="14">
        <f t="shared" si="3"/>
        <v>121</v>
      </c>
      <c r="B123" s="7">
        <f t="shared" si="4"/>
        <v>4.6971412325480104</v>
      </c>
      <c r="C123" s="7">
        <f>IF(Lambda="",#REF!,B123)</f>
        <v>4.6971412325480104</v>
      </c>
      <c r="D123" s="7">
        <f t="shared" si="5"/>
        <v>0</v>
      </c>
      <c r="E123" s="7">
        <f>IF(Lambda="",(#REF!-#REF!),(B123-D123))</f>
        <v>4.6971412325480104</v>
      </c>
    </row>
    <row r="124" spans="1:5" x14ac:dyDescent="0.2">
      <c r="A124" s="14">
        <f t="shared" si="3"/>
        <v>122</v>
      </c>
      <c r="B124" s="7">
        <f t="shared" si="4"/>
        <v>4.7932053194050628</v>
      </c>
      <c r="C124" s="7">
        <f>IF(Lambda="",#REF!,B124)</f>
        <v>4.7932053194050628</v>
      </c>
      <c r="D124" s="7">
        <f t="shared" si="5"/>
        <v>0</v>
      </c>
      <c r="E124" s="7">
        <f>IF(Lambda="",(#REF!-#REF!),(B124-D124))</f>
        <v>4.7932053194050628</v>
      </c>
    </row>
    <row r="125" spans="1:5" x14ac:dyDescent="0.2">
      <c r="A125" s="14">
        <f t="shared" si="3"/>
        <v>123</v>
      </c>
      <c r="B125" s="7">
        <f t="shared" si="4"/>
        <v>4.8899119452588851</v>
      </c>
      <c r="C125" s="7">
        <f>IF(Lambda="",#REF!,B125)</f>
        <v>4.8899119452588851</v>
      </c>
      <c r="D125" s="7">
        <f t="shared" si="5"/>
        <v>0</v>
      </c>
      <c r="E125" s="7">
        <f>IF(Lambda="",(#REF!-#REF!),(B125-D125))</f>
        <v>4.8899119452588851</v>
      </c>
    </row>
    <row r="126" spans="1:5" x14ac:dyDescent="0.2">
      <c r="A126" s="14">
        <f t="shared" si="3"/>
        <v>124</v>
      </c>
      <c r="B126" s="7">
        <f t="shared" si="4"/>
        <v>4.9872509579940996</v>
      </c>
      <c r="C126" s="7">
        <f>IF(Lambda="",#REF!,B126)</f>
        <v>4.9872509579940996</v>
      </c>
      <c r="D126" s="7">
        <f t="shared" si="5"/>
        <v>0</v>
      </c>
      <c r="E126" s="7">
        <f>IF(Lambda="",(#REF!-#REF!),(B126-D126))</f>
        <v>4.9872509579940996</v>
      </c>
    </row>
    <row r="127" spans="1:5" x14ac:dyDescent="0.2">
      <c r="A127" s="14">
        <f t="shared" si="3"/>
        <v>125</v>
      </c>
      <c r="B127" s="7">
        <f t="shared" si="4"/>
        <v>5.0852123292290283</v>
      </c>
      <c r="C127" s="7">
        <f>IF(Lambda="",#REF!,B127)</f>
        <v>5.0852123292290283</v>
      </c>
      <c r="D127" s="7">
        <f t="shared" si="5"/>
        <v>0</v>
      </c>
      <c r="E127" s="7">
        <f>IF(Lambda="",(#REF!-#REF!),(B127-D127))</f>
        <v>5.0852123292290283</v>
      </c>
    </row>
    <row r="128" spans="1:5" x14ac:dyDescent="0.2">
      <c r="A128" s="14">
        <f t="shared" si="3"/>
        <v>126</v>
      </c>
      <c r="B128" s="7">
        <f t="shared" si="4"/>
        <v>5.1837861542010675</v>
      </c>
      <c r="C128" s="7">
        <f>IF(Lambda="",#REF!,B128)</f>
        <v>5.1837861542010675</v>
      </c>
      <c r="D128" s="7">
        <f t="shared" si="5"/>
        <v>0</v>
      </c>
      <c r="E128" s="7">
        <f>IF(Lambda="",(#REF!-#REF!),(B128-D128))</f>
        <v>5.1837861542010675</v>
      </c>
    </row>
    <row r="129" spans="1:5" x14ac:dyDescent="0.2">
      <c r="A129" s="14">
        <f t="shared" si="3"/>
        <v>127</v>
      </c>
      <c r="B129" s="7">
        <f t="shared" si="4"/>
        <v>5.2829626515484041</v>
      </c>
      <c r="C129" s="7">
        <f>IF(Lambda="",#REF!,B129)</f>
        <v>5.2829626515484041</v>
      </c>
      <c r="D129" s="7">
        <f t="shared" si="5"/>
        <v>0</v>
      </c>
      <c r="E129" s="7">
        <f>IF(Lambda="",(#REF!-#REF!),(B129-D129))</f>
        <v>5.2829626515484041</v>
      </c>
    </row>
    <row r="130" spans="1:5" x14ac:dyDescent="0.2">
      <c r="A130" s="14">
        <f t="shared" si="3"/>
        <v>128</v>
      </c>
      <c r="B130" s="7">
        <f t="shared" si="4"/>
        <v>5.3827321629952536</v>
      </c>
      <c r="C130" s="7">
        <f>IF(Lambda="",#REF!,B130)</f>
        <v>5.3827321629952536</v>
      </c>
      <c r="D130" s="7">
        <f t="shared" si="5"/>
        <v>0</v>
      </c>
      <c r="E130" s="7">
        <f>IF(Lambda="",(#REF!-#REF!),(B130-D130))</f>
        <v>5.3827321629952536</v>
      </c>
    </row>
    <row r="131" spans="1:5" x14ac:dyDescent="0.2">
      <c r="A131" s="14">
        <f t="shared" ref="A131:A194" si="6">A130+1</f>
        <v>129</v>
      </c>
      <c r="B131" s="7">
        <f t="shared" ref="B131:B194" si="7">Qavg*Q_4(4*A131*T/(S*_l^2),Lambda*_l/T)</f>
        <v>5.4830851529480524</v>
      </c>
      <c r="C131" s="7">
        <f>IF(Lambda="",#REF!,B131)</f>
        <v>5.4830851529480524</v>
      </c>
      <c r="D131" s="7">
        <f t="shared" ref="D131:D194" si="8">IF(CutBackTime&lt;A131,(Qavg-CutBackQ)*Q_4(4*(A131-CutBackTime)*T/(S*_l^2),Lambda*_l/T),0)</f>
        <v>0</v>
      </c>
      <c r="E131" s="7">
        <f>IF(Lambda="",(#REF!-#REF!),(B131-D131))</f>
        <v>5.4830851529480524</v>
      </c>
    </row>
    <row r="132" spans="1:5" x14ac:dyDescent="0.2">
      <c r="A132" s="14">
        <f t="shared" si="6"/>
        <v>130</v>
      </c>
      <c r="B132" s="7">
        <f t="shared" si="7"/>
        <v>5.5840122080090815</v>
      </c>
      <c r="C132" s="7">
        <f>IF(Lambda="",#REF!,B132)</f>
        <v>5.5840122080090815</v>
      </c>
      <c r="D132" s="7">
        <f t="shared" si="8"/>
        <v>0</v>
      </c>
      <c r="E132" s="7">
        <f>IF(Lambda="",(#REF!-#REF!),(B132-D132))</f>
        <v>5.5840122080090815</v>
      </c>
    </row>
    <row r="133" spans="1:5" x14ac:dyDescent="0.2">
      <c r="A133" s="14">
        <f t="shared" si="6"/>
        <v>131</v>
      </c>
      <c r="B133" s="7">
        <f t="shared" si="7"/>
        <v>5.6855040364151286</v>
      </c>
      <c r="C133" s="7">
        <f>IF(Lambda="",#REF!,B133)</f>
        <v>5.6855040364151286</v>
      </c>
      <c r="D133" s="7">
        <f t="shared" si="8"/>
        <v>0</v>
      </c>
      <c r="E133" s="7">
        <f>IF(Lambda="",(#REF!-#REF!),(B133-D133))</f>
        <v>5.6855040364151286</v>
      </c>
    </row>
    <row r="134" spans="1:5" x14ac:dyDescent="0.2">
      <c r="A134" s="14">
        <f t="shared" si="6"/>
        <v>132</v>
      </c>
      <c r="B134" s="7">
        <f t="shared" si="7"/>
        <v>5.7875514674047519</v>
      </c>
      <c r="C134" s="7">
        <f>IF(Lambda="",#REF!,B134)</f>
        <v>5.7875514674047519</v>
      </c>
      <c r="D134" s="7">
        <f t="shared" si="8"/>
        <v>0</v>
      </c>
      <c r="E134" s="7">
        <f>IF(Lambda="",(#REF!-#REF!),(B134-D134))</f>
        <v>5.7875514674047519</v>
      </c>
    </row>
    <row r="135" spans="1:5" x14ac:dyDescent="0.2">
      <c r="A135" s="14">
        <f t="shared" si="6"/>
        <v>133</v>
      </c>
      <c r="B135" s="7">
        <f t="shared" si="7"/>
        <v>5.8901454505223274</v>
      </c>
      <c r="C135" s="7">
        <f>IF(Lambda="",#REF!,B135)</f>
        <v>5.8901454505223274</v>
      </c>
      <c r="D135" s="7">
        <f t="shared" si="8"/>
        <v>0</v>
      </c>
      <c r="E135" s="7">
        <f>IF(Lambda="",(#REF!-#REF!),(B135-D135))</f>
        <v>5.8901454505223274</v>
      </c>
    </row>
    <row r="136" spans="1:5" x14ac:dyDescent="0.2">
      <c r="A136" s="14">
        <f t="shared" si="6"/>
        <v>134</v>
      </c>
      <c r="B136" s="7">
        <f t="shared" si="7"/>
        <v>5.9932770548627241</v>
      </c>
      <c r="C136" s="7">
        <f>IF(Lambda="",#REF!,B136)</f>
        <v>5.9932770548627241</v>
      </c>
      <c r="D136" s="7">
        <f t="shared" si="8"/>
        <v>0</v>
      </c>
      <c r="E136" s="7">
        <f>IF(Lambda="",(#REF!-#REF!),(B136-D136))</f>
        <v>5.9932770548627241</v>
      </c>
    </row>
    <row r="137" spans="1:5" x14ac:dyDescent="0.2">
      <c r="A137" s="14">
        <f t="shared" si="6"/>
        <v>135</v>
      </c>
      <c r="B137" s="7">
        <f t="shared" si="7"/>
        <v>6.0969374682616415</v>
      </c>
      <c r="C137" s="7">
        <f>IF(Lambda="",#REF!,B137)</f>
        <v>6.0969374682616415</v>
      </c>
      <c r="D137" s="7">
        <f t="shared" si="8"/>
        <v>0</v>
      </c>
      <c r="E137" s="7">
        <f>IF(Lambda="",(#REF!-#REF!),(B137-D137))</f>
        <v>6.0969374682616415</v>
      </c>
    </row>
    <row r="138" spans="1:5" x14ac:dyDescent="0.2">
      <c r="A138" s="14">
        <f t="shared" si="6"/>
        <v>136</v>
      </c>
      <c r="B138" s="7">
        <f t="shared" si="7"/>
        <v>6.2011179964368068</v>
      </c>
      <c r="C138" s="7">
        <f>IF(Lambda="",#REF!,B138)</f>
        <v>6.2011179964368068</v>
      </c>
      <c r="D138" s="7">
        <f t="shared" si="8"/>
        <v>0</v>
      </c>
      <c r="E138" s="7">
        <f>IF(Lambda="",(#REF!-#REF!),(B138-D138))</f>
        <v>6.2011179964368068</v>
      </c>
    </row>
    <row r="139" spans="1:5" x14ac:dyDescent="0.2">
      <c r="A139" s="14">
        <f t="shared" si="6"/>
        <v>137</v>
      </c>
      <c r="B139" s="7">
        <f t="shared" si="7"/>
        <v>6.3058100620837605</v>
      </c>
      <c r="C139" s="7">
        <f>IF(Lambda="",#REF!,B139)</f>
        <v>6.3058100620837605</v>
      </c>
      <c r="D139" s="7">
        <f t="shared" si="8"/>
        <v>0</v>
      </c>
      <c r="E139" s="7">
        <f>IF(Lambda="",(#REF!-#REF!),(B139-D139))</f>
        <v>6.3058100620837605</v>
      </c>
    </row>
    <row r="140" spans="1:5" x14ac:dyDescent="0.2">
      <c r="A140" s="14">
        <f t="shared" si="6"/>
        <v>138</v>
      </c>
      <c r="B140" s="7">
        <f t="shared" si="7"/>
        <v>6.4110052039311922</v>
      </c>
      <c r="C140" s="7">
        <f>IF(Lambda="",#REF!,B140)</f>
        <v>6.4110052039311922</v>
      </c>
      <c r="D140" s="7">
        <f t="shared" si="8"/>
        <v>0</v>
      </c>
      <c r="E140" s="7">
        <f>IF(Lambda="",(#REF!-#REF!),(B140-D140))</f>
        <v>6.4110052039311922</v>
      </c>
    </row>
    <row r="141" spans="1:5" x14ac:dyDescent="0.2">
      <c r="A141" s="14">
        <f t="shared" si="6"/>
        <v>139</v>
      </c>
      <c r="B141" s="7">
        <f t="shared" si="7"/>
        <v>6.5166950757580553</v>
      </c>
      <c r="C141" s="7">
        <f>IF(Lambda="",#REF!,B141)</f>
        <v>6.5166950757580553</v>
      </c>
      <c r="D141" s="7">
        <f t="shared" si="8"/>
        <v>0</v>
      </c>
      <c r="E141" s="7">
        <f>IF(Lambda="",(#REF!-#REF!),(B141-D141))</f>
        <v>6.5166950757580553</v>
      </c>
    </row>
    <row r="142" spans="1:5" x14ac:dyDescent="0.2">
      <c r="A142" s="14">
        <f t="shared" si="6"/>
        <v>140</v>
      </c>
      <c r="B142" s="7">
        <f t="shared" si="7"/>
        <v>6.6228714453785216</v>
      </c>
      <c r="C142" s="7">
        <f>IF(Lambda="",#REF!,B142)</f>
        <v>6.6228714453785216</v>
      </c>
      <c r="D142" s="7">
        <f t="shared" si="8"/>
        <v>0</v>
      </c>
      <c r="E142" s="7">
        <f>IF(Lambda="",(#REF!-#REF!),(B142-D142))</f>
        <v>6.6228714453785216</v>
      </c>
    </row>
    <row r="143" spans="1:5" x14ac:dyDescent="0.2">
      <c r="A143" s="14">
        <f t="shared" si="6"/>
        <v>141</v>
      </c>
      <c r="B143" s="7">
        <f t="shared" si="7"/>
        <v>6.729526193595202</v>
      </c>
      <c r="C143" s="7">
        <f>IF(Lambda="",#REF!,B143)</f>
        <v>6.729526193595202</v>
      </c>
      <c r="D143" s="7">
        <f t="shared" si="8"/>
        <v>0</v>
      </c>
      <c r="E143" s="7">
        <f>IF(Lambda="",(#REF!-#REF!),(B143-D143))</f>
        <v>6.729526193595202</v>
      </c>
    </row>
    <row r="144" spans="1:5" x14ac:dyDescent="0.2">
      <c r="A144" s="14">
        <f t="shared" si="6"/>
        <v>142</v>
      </c>
      <c r="B144" s="7">
        <f t="shared" si="7"/>
        <v>6.8366513131262918</v>
      </c>
      <c r="C144" s="7">
        <f>IF(Lambda="",#REF!,B144)</f>
        <v>6.8366513131262918</v>
      </c>
      <c r="D144" s="7">
        <f t="shared" si="8"/>
        <v>0</v>
      </c>
      <c r="E144" s="7">
        <f>IF(Lambda="",(#REF!-#REF!),(B144-D144))</f>
        <v>6.8366513131262918</v>
      </c>
    </row>
    <row r="145" spans="1:5" x14ac:dyDescent="0.2">
      <c r="A145" s="14">
        <f t="shared" si="6"/>
        <v>143</v>
      </c>
      <c r="B145" s="7">
        <f t="shared" si="7"/>
        <v>6.9442389075086499</v>
      </c>
      <c r="C145" s="7">
        <f>IF(Lambda="",#REF!,B145)</f>
        <v>6.9442389075086499</v>
      </c>
      <c r="D145" s="7">
        <f t="shared" si="8"/>
        <v>0</v>
      </c>
      <c r="E145" s="7">
        <f>IF(Lambda="",(#REF!-#REF!),(B145-D145))</f>
        <v>6.9442389075086499</v>
      </c>
    </row>
    <row r="146" spans="1:5" x14ac:dyDescent="0.2">
      <c r="A146" s="14">
        <f t="shared" si="6"/>
        <v>144</v>
      </c>
      <c r="B146" s="7">
        <f t="shared" si="7"/>
        <v>7.0522811899785127</v>
      </c>
      <c r="C146" s="7">
        <f>IF(Lambda="",#REF!,B146)</f>
        <v>7.0522811899785127</v>
      </c>
      <c r="D146" s="7">
        <f t="shared" si="8"/>
        <v>0</v>
      </c>
      <c r="E146" s="7">
        <f>IF(Lambda="",(#REF!-#REF!),(B146-D146))</f>
        <v>7.0522811899785127</v>
      </c>
    </row>
    <row r="147" spans="1:5" x14ac:dyDescent="0.2">
      <c r="A147" s="14">
        <f t="shared" si="6"/>
        <v>145</v>
      </c>
      <c r="B147" s="7">
        <f t="shared" si="7"/>
        <v>7.1607704823347209</v>
      </c>
      <c r="C147" s="7">
        <f>IF(Lambda="",#REF!,B147)</f>
        <v>7.1607704823347209</v>
      </c>
      <c r="D147" s="7">
        <f t="shared" si="8"/>
        <v>0</v>
      </c>
      <c r="E147" s="7">
        <f>IF(Lambda="",(#REF!-#REF!),(B147-D147))</f>
        <v>7.1607704823347209</v>
      </c>
    </row>
    <row r="148" spans="1:5" x14ac:dyDescent="0.2">
      <c r="A148" s="14">
        <f t="shared" si="6"/>
        <v>146</v>
      </c>
      <c r="B148" s="7">
        <f t="shared" si="7"/>
        <v>7.2696992137845324</v>
      </c>
      <c r="C148" s="7">
        <f>IF(Lambda="",#REF!,B148)</f>
        <v>7.2696992137845324</v>
      </c>
      <c r="D148" s="7">
        <f t="shared" si="8"/>
        <v>0</v>
      </c>
      <c r="E148" s="7">
        <f>IF(Lambda="",(#REF!-#REF!),(B148-D148))</f>
        <v>7.2696992137845324</v>
      </c>
    </row>
    <row r="149" spans="1:5" x14ac:dyDescent="0.2">
      <c r="A149" s="14">
        <f t="shared" si="6"/>
        <v>147</v>
      </c>
      <c r="B149" s="7">
        <f t="shared" si="7"/>
        <v>7.379059919775929</v>
      </c>
      <c r="C149" s="7">
        <f>IF(Lambda="",#REF!,B149)</f>
        <v>7.379059919775929</v>
      </c>
      <c r="D149" s="7">
        <f t="shared" si="8"/>
        <v>0</v>
      </c>
      <c r="E149" s="7">
        <f>IF(Lambda="",(#REF!-#REF!),(B149-D149))</f>
        <v>7.379059919775929</v>
      </c>
    </row>
    <row r="150" spans="1:5" x14ac:dyDescent="0.2">
      <c r="A150" s="14">
        <f t="shared" si="6"/>
        <v>148</v>
      </c>
      <c r="B150" s="7">
        <f t="shared" si="7"/>
        <v>7.4888452408178008</v>
      </c>
      <c r="C150" s="7">
        <f>IF(Lambda="",#REF!,B150)</f>
        <v>7.4888452408178008</v>
      </c>
      <c r="D150" s="7">
        <f t="shared" si="8"/>
        <v>0</v>
      </c>
      <c r="E150" s="7">
        <f>IF(Lambda="",(#REF!-#REF!),(B150-D150))</f>
        <v>7.4888452408178008</v>
      </c>
    </row>
    <row r="151" spans="1:5" x14ac:dyDescent="0.2">
      <c r="A151" s="14">
        <f t="shared" si="6"/>
        <v>149</v>
      </c>
      <c r="B151" s="7">
        <f t="shared" si="7"/>
        <v>7.5990479212897606</v>
      </c>
      <c r="C151" s="7">
        <f>IF(Lambda="",#REF!,B151)</f>
        <v>7.5990479212897606</v>
      </c>
      <c r="D151" s="7">
        <f t="shared" si="8"/>
        <v>0</v>
      </c>
      <c r="E151" s="7">
        <f>IF(Lambda="",(#REF!-#REF!),(B151-D151))</f>
        <v>7.5990479212897606</v>
      </c>
    </row>
    <row r="152" spans="1:5" x14ac:dyDescent="0.2">
      <c r="A152" s="14">
        <f t="shared" si="6"/>
        <v>150</v>
      </c>
      <c r="B152" s="7">
        <f t="shared" si="7"/>
        <v>7.7096608082442426</v>
      </c>
      <c r="C152" s="7">
        <f>IF(Lambda="",#REF!,B152)</f>
        <v>7.7096608082442426</v>
      </c>
      <c r="D152" s="7">
        <f t="shared" si="8"/>
        <v>0</v>
      </c>
      <c r="E152" s="7">
        <f>IF(Lambda="",(#REF!-#REF!),(B152-D152))</f>
        <v>7.7096608082442426</v>
      </c>
    </row>
    <row r="153" spans="1:5" x14ac:dyDescent="0.2">
      <c r="A153" s="14">
        <f t="shared" si="6"/>
        <v>151</v>
      </c>
      <c r="B153" s="7">
        <f t="shared" si="7"/>
        <v>7.8206768502019077</v>
      </c>
      <c r="C153" s="7">
        <f>IF(Lambda="",#REF!,B153)</f>
        <v>7.8206768502019077</v>
      </c>
      <c r="D153" s="7">
        <f t="shared" si="8"/>
        <v>0</v>
      </c>
      <c r="E153" s="7">
        <f>IF(Lambda="",(#REF!-#REF!),(B153-D153))</f>
        <v>7.8206768502019077</v>
      </c>
    </row>
    <row r="154" spans="1:5" x14ac:dyDescent="0.2">
      <c r="A154" s="14">
        <f t="shared" si="6"/>
        <v>152</v>
      </c>
      <c r="B154" s="7">
        <f t="shared" si="7"/>
        <v>7.9320890959421675</v>
      </c>
      <c r="C154" s="7">
        <f>IF(Lambda="",#REF!,B154)</f>
        <v>7.9320890959421675</v>
      </c>
      <c r="D154" s="7">
        <f t="shared" si="8"/>
        <v>0</v>
      </c>
      <c r="E154" s="7">
        <f>IF(Lambda="",(#REF!-#REF!),(B154-D154))</f>
        <v>7.9320890959421675</v>
      </c>
    </row>
    <row r="155" spans="1:5" x14ac:dyDescent="0.2">
      <c r="A155" s="14">
        <f t="shared" si="6"/>
        <v>153</v>
      </c>
      <c r="B155" s="7">
        <f t="shared" si="7"/>
        <v>8.0438906932897982</v>
      </c>
      <c r="C155" s="7">
        <f>IF(Lambda="",#REF!,B155)</f>
        <v>8.0438906932897982</v>
      </c>
      <c r="D155" s="7">
        <f t="shared" si="8"/>
        <v>0</v>
      </c>
      <c r="E155" s="7">
        <f>IF(Lambda="",(#REF!-#REF!),(B155-D155))</f>
        <v>8.0438906932897982</v>
      </c>
    </row>
    <row r="156" spans="1:5" x14ac:dyDescent="0.2">
      <c r="A156" s="14">
        <f t="shared" si="6"/>
        <v>154</v>
      </c>
      <c r="B156" s="7">
        <f t="shared" si="7"/>
        <v>8.1560748879008624</v>
      </c>
      <c r="C156" s="7">
        <f>IF(Lambda="",#REF!,B156)</f>
        <v>8.1560748879008624</v>
      </c>
      <c r="D156" s="7">
        <f t="shared" si="8"/>
        <v>0</v>
      </c>
      <c r="E156" s="7">
        <f>IF(Lambda="",(#REF!-#REF!),(B156-D156))</f>
        <v>8.1560748879008624</v>
      </c>
    </row>
    <row r="157" spans="1:5" x14ac:dyDescent="0.2">
      <c r="A157" s="14">
        <f t="shared" si="6"/>
        <v>155</v>
      </c>
      <c r="B157" s="7">
        <f t="shared" si="7"/>
        <v>8.2686350220461389</v>
      </c>
      <c r="C157" s="7">
        <f>IF(Lambda="",#REF!,B157)</f>
        <v>8.2686350220461389</v>
      </c>
      <c r="D157" s="7">
        <f t="shared" si="8"/>
        <v>0</v>
      </c>
      <c r="E157" s="7">
        <f>IF(Lambda="",(#REF!-#REF!),(B157-D157))</f>
        <v>8.2686350220461389</v>
      </c>
    </row>
    <row r="158" spans="1:5" x14ac:dyDescent="0.2">
      <c r="A158" s="14">
        <f t="shared" si="6"/>
        <v>156</v>
      </c>
      <c r="B158" s="7">
        <f t="shared" si="7"/>
        <v>8.3815645333963413</v>
      </c>
      <c r="C158" s="7">
        <f>IF(Lambda="",#REF!,B158)</f>
        <v>8.3815645333963413</v>
      </c>
      <c r="D158" s="7">
        <f t="shared" si="8"/>
        <v>0</v>
      </c>
      <c r="E158" s="7">
        <f>IF(Lambda="",(#REF!-#REF!),(B158-D158))</f>
        <v>8.3815645333963413</v>
      </c>
    </row>
    <row r="159" spans="1:5" x14ac:dyDescent="0.2">
      <c r="A159" s="14">
        <f t="shared" si="6"/>
        <v>157</v>
      </c>
      <c r="B159" s="7">
        <f t="shared" si="7"/>
        <v>8.4948569538082008</v>
      </c>
      <c r="C159" s="7">
        <f>IF(Lambda="",#REF!,B159)</f>
        <v>8.4948569538082008</v>
      </c>
      <c r="D159" s="7">
        <f t="shared" si="8"/>
        <v>0</v>
      </c>
      <c r="E159" s="7">
        <f>IF(Lambda="",(#REF!-#REF!),(B159-D159))</f>
        <v>8.4948569538082008</v>
      </c>
    </row>
    <row r="160" spans="1:5" x14ac:dyDescent="0.2">
      <c r="A160" s="14">
        <f t="shared" si="6"/>
        <v>158</v>
      </c>
      <c r="B160" s="7">
        <f t="shared" si="7"/>
        <v>8.6085059081134272</v>
      </c>
      <c r="C160" s="7">
        <f>IF(Lambda="",#REF!,B160)</f>
        <v>8.6085059081134272</v>
      </c>
      <c r="D160" s="7">
        <f t="shared" si="8"/>
        <v>0</v>
      </c>
      <c r="E160" s="7">
        <f>IF(Lambda="",(#REF!-#REF!),(B160-D160))</f>
        <v>8.6085059081134272</v>
      </c>
    </row>
    <row r="161" spans="1:5" x14ac:dyDescent="0.2">
      <c r="A161" s="14">
        <f t="shared" si="6"/>
        <v>159</v>
      </c>
      <c r="B161" s="7">
        <f t="shared" si="7"/>
        <v>8.7225051129110742</v>
      </c>
      <c r="C161" s="7">
        <f>IF(Lambda="",#REF!,B161)</f>
        <v>8.7225051129110742</v>
      </c>
      <c r="D161" s="7">
        <f t="shared" si="8"/>
        <v>0</v>
      </c>
      <c r="E161" s="7">
        <f>IF(Lambda="",(#REF!-#REF!),(B161-D161))</f>
        <v>8.7225051129110742</v>
      </c>
    </row>
    <row r="162" spans="1:5" x14ac:dyDescent="0.2">
      <c r="A162" s="14">
        <f t="shared" si="6"/>
        <v>160</v>
      </c>
      <c r="B162" s="7">
        <f t="shared" si="7"/>
        <v>8.8368483753642959</v>
      </c>
      <c r="C162" s="7">
        <f>IF(Lambda="",#REF!,B162)</f>
        <v>8.8368483753642959</v>
      </c>
      <c r="D162" s="7">
        <f t="shared" si="8"/>
        <v>0</v>
      </c>
      <c r="E162" s="7">
        <f>IF(Lambda="",(#REF!-#REF!),(B162-D162))</f>
        <v>8.8368483753642959</v>
      </c>
    </row>
    <row r="163" spans="1:5" x14ac:dyDescent="0.2">
      <c r="A163" s="14">
        <f t="shared" si="6"/>
        <v>161</v>
      </c>
      <c r="B163" s="7">
        <f t="shared" si="7"/>
        <v>8.9515295920022382</v>
      </c>
      <c r="C163" s="7">
        <f>IF(Lambda="",#REF!,B163)</f>
        <v>8.9515295920022382</v>
      </c>
      <c r="D163" s="7">
        <f t="shared" si="8"/>
        <v>0</v>
      </c>
      <c r="E163" s="7">
        <f>IF(Lambda="",(#REF!-#REF!),(B163-D163))</f>
        <v>8.9515295920022382</v>
      </c>
    </row>
    <row r="164" spans="1:5" x14ac:dyDescent="0.2">
      <c r="A164" s="14">
        <f t="shared" si="6"/>
        <v>162</v>
      </c>
      <c r="B164" s="7">
        <f t="shared" si="7"/>
        <v>9.0665427475278904</v>
      </c>
      <c r="C164" s="7">
        <f>IF(Lambda="",#REF!,B164)</f>
        <v>9.0665427475278904</v>
      </c>
      <c r="D164" s="7">
        <f t="shared" si="8"/>
        <v>0</v>
      </c>
      <c r="E164" s="7">
        <f>IF(Lambda="",(#REF!-#REF!),(B164-D164))</f>
        <v>9.0665427475278904</v>
      </c>
    </row>
    <row r="165" spans="1:5" x14ac:dyDescent="0.2">
      <c r="A165" s="14">
        <f t="shared" si="6"/>
        <v>163</v>
      </c>
      <c r="B165" s="7">
        <f t="shared" si="7"/>
        <v>9.1818819136329086</v>
      </c>
      <c r="C165" s="7">
        <f>IF(Lambda="",#REF!,B165)</f>
        <v>9.1818819136329086</v>
      </c>
      <c r="D165" s="7">
        <f t="shared" si="8"/>
        <v>0</v>
      </c>
      <c r="E165" s="7">
        <f>IF(Lambda="",(#REF!-#REF!),(B165-D165))</f>
        <v>9.1818819136329086</v>
      </c>
    </row>
    <row r="166" spans="1:5" x14ac:dyDescent="0.2">
      <c r="A166" s="14">
        <f t="shared" si="6"/>
        <v>164</v>
      </c>
      <c r="B166" s="7">
        <f t="shared" si="7"/>
        <v>9.297541247819181</v>
      </c>
      <c r="C166" s="7">
        <f>IF(Lambda="",#REF!,B166)</f>
        <v>9.297541247819181</v>
      </c>
      <c r="D166" s="7">
        <f t="shared" si="8"/>
        <v>0</v>
      </c>
      <c r="E166" s="7">
        <f>IF(Lambda="",(#REF!-#REF!),(B166-D166))</f>
        <v>9.297541247819181</v>
      </c>
    </row>
    <row r="167" spans="1:5" x14ac:dyDescent="0.2">
      <c r="A167" s="14">
        <f t="shared" si="6"/>
        <v>165</v>
      </c>
      <c r="B167" s="7">
        <f t="shared" si="7"/>
        <v>9.4135149922286239</v>
      </c>
      <c r="C167" s="7">
        <f>IF(Lambda="",#REF!,B167)</f>
        <v>9.4135149922286239</v>
      </c>
      <c r="D167" s="7">
        <f t="shared" si="8"/>
        <v>0</v>
      </c>
      <c r="E167" s="7">
        <f>IF(Lambda="",(#REF!-#REF!),(B167-D167))</f>
        <v>9.4135149922286239</v>
      </c>
    </row>
    <row r="168" spans="1:5" x14ac:dyDescent="0.2">
      <c r="A168" s="14">
        <f t="shared" si="6"/>
        <v>166</v>
      </c>
      <c r="B168" s="7">
        <f t="shared" si="7"/>
        <v>9.5297974724812686</v>
      </c>
      <c r="C168" s="7">
        <f>IF(Lambda="",#REF!,B168)</f>
        <v>9.5297974724812686</v>
      </c>
      <c r="D168" s="7">
        <f t="shared" si="8"/>
        <v>0</v>
      </c>
      <c r="E168" s="7">
        <f>IF(Lambda="",(#REF!-#REF!),(B168-D168))</f>
        <v>9.5297974724812686</v>
      </c>
    </row>
    <row r="169" spans="1:5" x14ac:dyDescent="0.2">
      <c r="A169" s="14">
        <f t="shared" si="6"/>
        <v>167</v>
      </c>
      <c r="B169" s="7">
        <f t="shared" si="7"/>
        <v>9.6463830965219657</v>
      </c>
      <c r="C169" s="7">
        <f>IF(Lambda="",#REF!,B169)</f>
        <v>9.6463830965219657</v>
      </c>
      <c r="D169" s="7">
        <f t="shared" si="8"/>
        <v>0</v>
      </c>
      <c r="E169" s="7">
        <f>IF(Lambda="",(#REF!-#REF!),(B169-D169))</f>
        <v>9.6463830965219657</v>
      </c>
    </row>
    <row r="170" spans="1:5" x14ac:dyDescent="0.2">
      <c r="A170" s="14">
        <f t="shared" si="6"/>
        <v>168</v>
      </c>
      <c r="B170" s="7">
        <f t="shared" si="7"/>
        <v>9.7632663534765598</v>
      </c>
      <c r="C170" s="7">
        <f>IF(Lambda="",#REF!,B170)</f>
        <v>9.7632663534765598</v>
      </c>
      <c r="D170" s="7">
        <f t="shared" si="8"/>
        <v>0</v>
      </c>
      <c r="E170" s="7">
        <f>IF(Lambda="",(#REF!-#REF!),(B170-D170))</f>
        <v>9.7632663534765598</v>
      </c>
    </row>
    <row r="171" spans="1:5" x14ac:dyDescent="0.2">
      <c r="A171" s="14">
        <f t="shared" si="6"/>
        <v>169</v>
      </c>
      <c r="B171" s="7">
        <f t="shared" si="7"/>
        <v>9.8804418125186597</v>
      </c>
      <c r="C171" s="7">
        <f>IF(Lambda="",#REF!,B171)</f>
        <v>9.8804418125186597</v>
      </c>
      <c r="D171" s="7">
        <f t="shared" si="8"/>
        <v>0</v>
      </c>
      <c r="E171" s="7">
        <f>IF(Lambda="",(#REF!-#REF!),(B171-D171))</f>
        <v>9.8804418125186597</v>
      </c>
    </row>
    <row r="172" spans="1:5" x14ac:dyDescent="0.2">
      <c r="A172" s="14">
        <f t="shared" si="6"/>
        <v>170</v>
      </c>
      <c r="B172" s="7">
        <f t="shared" si="7"/>
        <v>9.9979041217438667</v>
      </c>
      <c r="C172" s="7">
        <f>IF(Lambda="",#REF!,B172)</f>
        <v>9.9979041217438667</v>
      </c>
      <c r="D172" s="7">
        <f t="shared" si="8"/>
        <v>0</v>
      </c>
      <c r="E172" s="7">
        <f>IF(Lambda="",(#REF!-#REF!),(B172-D172))</f>
        <v>9.9979041217438667</v>
      </c>
    </row>
    <row r="173" spans="1:5" x14ac:dyDescent="0.2">
      <c r="A173" s="14">
        <f t="shared" si="6"/>
        <v>171</v>
      </c>
      <c r="B173" s="7">
        <f t="shared" si="7"/>
        <v>10.115648007058102</v>
      </c>
      <c r="C173" s="7">
        <f>IF(Lambda="",#REF!,B173)</f>
        <v>10.115648007058102</v>
      </c>
      <c r="D173" s="7">
        <f t="shared" si="8"/>
        <v>0</v>
      </c>
      <c r="E173" s="7">
        <f>IF(Lambda="",(#REF!-#REF!),(B173-D173))</f>
        <v>10.115648007058102</v>
      </c>
    </row>
    <row r="174" spans="1:5" x14ac:dyDescent="0.2">
      <c r="A174" s="14">
        <f t="shared" si="6"/>
        <v>172</v>
      </c>
      <c r="B174" s="7">
        <f t="shared" si="7"/>
        <v>10.233668271073199</v>
      </c>
      <c r="C174" s="7">
        <f>IF(Lambda="",#REF!,B174)</f>
        <v>10.233668271073199</v>
      </c>
      <c r="D174" s="7">
        <f t="shared" si="8"/>
        <v>0</v>
      </c>
      <c r="E174" s="7">
        <f>IF(Lambda="",(#REF!-#REF!),(B174-D174))</f>
        <v>10.233668271073199</v>
      </c>
    </row>
    <row r="175" spans="1:5" x14ac:dyDescent="0.2">
      <c r="A175" s="14">
        <f t="shared" si="6"/>
        <v>173</v>
      </c>
      <c r="B175" s="7">
        <f t="shared" si="7"/>
        <v>10.351959792015593</v>
      </c>
      <c r="C175" s="7">
        <f>IF(Lambda="",#REF!,B175)</f>
        <v>10.351959792015593</v>
      </c>
      <c r="D175" s="7">
        <f t="shared" si="8"/>
        <v>0</v>
      </c>
      <c r="E175" s="7">
        <f>IF(Lambda="",(#REF!-#REF!),(B175-D175))</f>
        <v>10.351959792015593</v>
      </c>
    </row>
    <row r="176" spans="1:5" x14ac:dyDescent="0.2">
      <c r="A176" s="14">
        <f t="shared" si="6"/>
        <v>174</v>
      </c>
      <c r="B176" s="7">
        <f t="shared" si="7"/>
        <v>10.470517522645467</v>
      </c>
      <c r="C176" s="7">
        <f>IF(Lambda="",#REF!,B176)</f>
        <v>10.470517522645467</v>
      </c>
      <c r="D176" s="7">
        <f t="shared" si="8"/>
        <v>0</v>
      </c>
      <c r="E176" s="7">
        <f>IF(Lambda="",(#REF!-#REF!),(B176-D176))</f>
        <v>10.470517522645467</v>
      </c>
    </row>
    <row r="177" spans="1:5" x14ac:dyDescent="0.2">
      <c r="A177" s="14">
        <f t="shared" si="6"/>
        <v>175</v>
      </c>
      <c r="B177" s="7">
        <f t="shared" si="7"/>
        <v>10.589336489186682</v>
      </c>
      <c r="C177" s="7">
        <f>IF(Lambda="",#REF!,B177)</f>
        <v>10.589336489186682</v>
      </c>
      <c r="D177" s="7">
        <f t="shared" si="8"/>
        <v>0</v>
      </c>
      <c r="E177" s="7">
        <f>IF(Lambda="",(#REF!-#REF!),(B177-D177))</f>
        <v>10.589336489186682</v>
      </c>
    </row>
    <row r="178" spans="1:5" x14ac:dyDescent="0.2">
      <c r="A178" s="14">
        <f t="shared" si="6"/>
        <v>176</v>
      </c>
      <c r="B178" s="7">
        <f t="shared" si="7"/>
        <v>10.708411790270073</v>
      </c>
      <c r="C178" s="7">
        <f>IF(Lambda="",#REF!,B178)</f>
        <v>10.708411790270073</v>
      </c>
      <c r="D178" s="7">
        <f t="shared" si="8"/>
        <v>0</v>
      </c>
      <c r="E178" s="7">
        <f>IF(Lambda="",(#REF!-#REF!),(B178-D178))</f>
        <v>10.708411790270073</v>
      </c>
    </row>
    <row r="179" spans="1:5" x14ac:dyDescent="0.2">
      <c r="A179" s="14">
        <f t="shared" si="6"/>
        <v>177</v>
      </c>
      <c r="B179" s="7">
        <f t="shared" si="7"/>
        <v>10.827738595886039</v>
      </c>
      <c r="C179" s="7">
        <f>IF(Lambda="",#REF!,B179)</f>
        <v>10.827738595886039</v>
      </c>
      <c r="D179" s="7">
        <f t="shared" si="8"/>
        <v>0</v>
      </c>
      <c r="E179" s="7">
        <f>IF(Lambda="",(#REF!-#REF!),(B179-D179))</f>
        <v>10.827738595886039</v>
      </c>
    </row>
    <row r="180" spans="1:5" x14ac:dyDescent="0.2">
      <c r="A180" s="14">
        <f t="shared" si="6"/>
        <v>178</v>
      </c>
      <c r="B180" s="7">
        <f t="shared" si="7"/>
        <v>10.947312146350702</v>
      </c>
      <c r="C180" s="7">
        <f>IF(Lambda="",#REF!,B180)</f>
        <v>10.947312146350702</v>
      </c>
      <c r="D180" s="7">
        <f t="shared" si="8"/>
        <v>0</v>
      </c>
      <c r="E180" s="7">
        <f>IF(Lambda="",(#REF!-#REF!),(B180-D180))</f>
        <v>10.947312146350702</v>
      </c>
    </row>
    <row r="181" spans="1:5" x14ac:dyDescent="0.2">
      <c r="A181" s="14">
        <f t="shared" si="6"/>
        <v>179</v>
      </c>
      <c r="B181" s="7">
        <f t="shared" si="7"/>
        <v>11.067127751284087</v>
      </c>
      <c r="C181" s="7">
        <f>IF(Lambda="",#REF!,B181)</f>
        <v>11.067127751284087</v>
      </c>
      <c r="D181" s="7">
        <f t="shared" si="8"/>
        <v>0</v>
      </c>
      <c r="E181" s="7">
        <f>IF(Lambda="",(#REF!-#REF!),(B181-D181))</f>
        <v>11.067127751284087</v>
      </c>
    </row>
    <row r="182" spans="1:5" x14ac:dyDescent="0.2">
      <c r="A182" s="14">
        <f t="shared" si="6"/>
        <v>180</v>
      </c>
      <c r="B182" s="7">
        <f t="shared" si="7"/>
        <v>11.187180788599143</v>
      </c>
      <c r="C182" s="7">
        <f>IF(Lambda="",#REF!,B182)</f>
        <v>11.187180788599143</v>
      </c>
      <c r="D182" s="7">
        <f t="shared" si="8"/>
        <v>0</v>
      </c>
      <c r="E182" s="7">
        <f>IF(Lambda="",(#REF!-#REF!),(B182-D182))</f>
        <v>11.187180788599143</v>
      </c>
    </row>
    <row r="183" spans="1:5" x14ac:dyDescent="0.2">
      <c r="A183" s="14">
        <f t="shared" si="6"/>
        <v>181</v>
      </c>
      <c r="B183" s="7">
        <f t="shared" si="7"/>
        <v>11.307466703503618</v>
      </c>
      <c r="C183" s="7">
        <f>IF(Lambda="",#REF!,B183)</f>
        <v>11.307466703503618</v>
      </c>
      <c r="D183" s="7">
        <f t="shared" si="8"/>
        <v>2.3444077795681397E-75</v>
      </c>
      <c r="E183" s="7">
        <f>IF(Lambda="",(#REF!-#REF!),(B183-D183))</f>
        <v>11.307466703503618</v>
      </c>
    </row>
    <row r="184" spans="1:5" x14ac:dyDescent="0.2">
      <c r="A184" s="14">
        <f t="shared" si="6"/>
        <v>182</v>
      </c>
      <c r="B184" s="7">
        <f t="shared" si="7"/>
        <v>11.427981007514388</v>
      </c>
      <c r="C184" s="7">
        <f>IF(Lambda="",#REF!,B184)</f>
        <v>11.427981007514388</v>
      </c>
      <c r="D184" s="7">
        <f t="shared" si="8"/>
        <v>2.1760331283481563E-38</v>
      </c>
      <c r="E184" s="7">
        <f>IF(Lambda="",(#REF!-#REF!),(B184-D184))</f>
        <v>11.427981007514388</v>
      </c>
    </row>
    <row r="185" spans="1:5" x14ac:dyDescent="0.2">
      <c r="A185" s="14">
        <f t="shared" si="6"/>
        <v>183</v>
      </c>
      <c r="B185" s="7">
        <f t="shared" si="7"/>
        <v>11.548719277483626</v>
      </c>
      <c r="C185" s="7">
        <f>IF(Lambda="",#REF!,B185)</f>
        <v>11.548719277483626</v>
      </c>
      <c r="D185" s="7">
        <f t="shared" si="8"/>
        <v>5.9475480562777243E-26</v>
      </c>
      <c r="E185" s="7">
        <f>IF(Lambda="",(#REF!-#REF!),(B185-D185))</f>
        <v>11.548719277483626</v>
      </c>
    </row>
    <row r="186" spans="1:5" x14ac:dyDescent="0.2">
      <c r="A186" s="14">
        <f t="shared" si="6"/>
        <v>184</v>
      </c>
      <c r="B186" s="7">
        <f t="shared" si="7"/>
        <v>11.669677154637279</v>
      </c>
      <c r="C186" s="7">
        <f>IF(Lambda="",#REF!,B186)</f>
        <v>11.669677154637279</v>
      </c>
      <c r="D186" s="7">
        <f t="shared" si="8"/>
        <v>1.1153964906258144E-19</v>
      </c>
      <c r="E186" s="7">
        <f>IF(Lambda="",(#REF!-#REF!),(B186-D186))</f>
        <v>11.669677154637279</v>
      </c>
    </row>
    <row r="187" spans="1:5" x14ac:dyDescent="0.2">
      <c r="A187" s="14">
        <f t="shared" si="6"/>
        <v>185</v>
      </c>
      <c r="B187" s="7">
        <f t="shared" si="7"/>
        <v>11.790850343625667</v>
      </c>
      <c r="C187" s="7">
        <f>IF(Lambda="",#REF!,B187)</f>
        <v>11.790850343625667</v>
      </c>
      <c r="D187" s="7">
        <f t="shared" si="8"/>
        <v>6.9712484874969342E-16</v>
      </c>
      <c r="E187" s="7">
        <f>IF(Lambda="",(#REF!-#REF!),(B187-D187))</f>
        <v>11.790850343625667</v>
      </c>
    </row>
    <row r="188" spans="1:5" x14ac:dyDescent="0.2">
      <c r="A188" s="14">
        <f t="shared" si="6"/>
        <v>186</v>
      </c>
      <c r="B188" s="7">
        <f t="shared" si="7"/>
        <v>11.912234611586921</v>
      </c>
      <c r="C188" s="7">
        <f>IF(Lambda="",#REF!,B188)</f>
        <v>11.912234611586921</v>
      </c>
      <c r="D188" s="7">
        <f t="shared" si="8"/>
        <v>2.4821723344710403E-13</v>
      </c>
      <c r="E188" s="7">
        <f>IF(Lambda="",(#REF!-#REF!),(B188-D188))</f>
        <v>11.912234611586673</v>
      </c>
    </row>
    <row r="189" spans="1:5" x14ac:dyDescent="0.2">
      <c r="A189" s="14">
        <f t="shared" si="6"/>
        <v>187</v>
      </c>
      <c r="B189" s="7">
        <f t="shared" si="7"/>
        <v>12.03382578722198</v>
      </c>
      <c r="C189" s="7">
        <f>IF(Lambda="",#REF!,B189)</f>
        <v>12.03382578722198</v>
      </c>
      <c r="D189" s="7">
        <f t="shared" si="8"/>
        <v>1.7062969993698389E-11</v>
      </c>
      <c r="E189" s="7">
        <f>IF(Lambda="",(#REF!-#REF!),(B189-D189))</f>
        <v>12.033825787204917</v>
      </c>
    </row>
    <row r="190" spans="1:5" x14ac:dyDescent="0.2">
      <c r="A190" s="14">
        <f t="shared" si="6"/>
        <v>188</v>
      </c>
      <c r="B190" s="7">
        <f t="shared" si="7"/>
        <v>12.15561975988242</v>
      </c>
      <c r="C190" s="7">
        <f>IF(Lambda="",#REF!,B190)</f>
        <v>12.15561975988242</v>
      </c>
      <c r="D190" s="7">
        <f t="shared" si="8"/>
        <v>4.1768042797272042E-10</v>
      </c>
      <c r="E190" s="7">
        <f>IF(Lambda="",(#REF!-#REF!),(B190-D190))</f>
        <v>12.15561975946474</v>
      </c>
    </row>
    <row r="191" spans="1:5" x14ac:dyDescent="0.2">
      <c r="A191" s="14">
        <f t="shared" si="6"/>
        <v>189</v>
      </c>
      <c r="B191" s="7">
        <f t="shared" si="7"/>
        <v>12.277612478669958</v>
      </c>
      <c r="C191" s="7">
        <f>IF(Lambda="",#REF!,B191)</f>
        <v>12.277612478669958</v>
      </c>
      <c r="D191" s="7">
        <f t="shared" si="8"/>
        <v>5.1210796350580275E-9</v>
      </c>
      <c r="E191" s="7">
        <f>IF(Lambda="",(#REF!-#REF!),(B191-D191))</f>
        <v>12.277612473548878</v>
      </c>
    </row>
    <row r="192" spans="1:5" x14ac:dyDescent="0.2">
      <c r="A192" s="14">
        <f t="shared" si="6"/>
        <v>190</v>
      </c>
      <c r="B192" s="7">
        <f t="shared" si="7"/>
        <v>12.39979995154833</v>
      </c>
      <c r="C192" s="7">
        <f>IF(Lambda="",#REF!,B192)</f>
        <v>12.39979995154833</v>
      </c>
      <c r="D192" s="7">
        <f t="shared" si="8"/>
        <v>3.8616730717927558E-8</v>
      </c>
      <c r="E192" s="7">
        <f>IF(Lambda="",(#REF!-#REF!),(B192-D192))</f>
        <v>12.399799912931599</v>
      </c>
    </row>
    <row r="193" spans="1:5" x14ac:dyDescent="0.2">
      <c r="A193" s="14">
        <f t="shared" si="6"/>
        <v>191</v>
      </c>
      <c r="B193" s="7">
        <f t="shared" si="7"/>
        <v>12.522178244467803</v>
      </c>
      <c r="C193" s="7">
        <f>IF(Lambda="",#REF!,B193)</f>
        <v>12.522178244467803</v>
      </c>
      <c r="D193" s="7">
        <f t="shared" si="8"/>
        <v>2.0417440079759307E-7</v>
      </c>
      <c r="E193" s="7">
        <f>IF(Lambda="",(#REF!-#REF!),(B193-D193))</f>
        <v>12.522178040293403</v>
      </c>
    </row>
    <row r="194" spans="1:5" x14ac:dyDescent="0.2">
      <c r="A194" s="14">
        <f t="shared" si="6"/>
        <v>192</v>
      </c>
      <c r="B194" s="7">
        <f t="shared" si="7"/>
        <v>12.644743480501013</v>
      </c>
      <c r="C194" s="7">
        <f>IF(Lambda="",#REF!,B194)</f>
        <v>12.644743480501013</v>
      </c>
      <c r="D194" s="7">
        <f t="shared" si="8"/>
        <v>8.262202654195881E-7</v>
      </c>
      <c r="E194" s="7">
        <f>IF(Lambda="",(#REF!-#REF!),(B194-D194))</f>
        <v>12.644742654280748</v>
      </c>
    </row>
    <row r="195" spans="1:5" x14ac:dyDescent="0.2">
      <c r="A195" s="14">
        <f t="shared" ref="A195:A258" si="9">A194+1</f>
        <v>193</v>
      </c>
      <c r="B195" s="7">
        <f t="shared" ref="B195:B258" si="10">Qavg*Q_4(4*A195*T/(S*_l^2),Lambda*_l/T)</f>
        <v>12.767491838990612</v>
      </c>
      <c r="C195" s="7">
        <f>IF(Lambda="",#REF!,B195)</f>
        <v>12.767491838990612</v>
      </c>
      <c r="D195" s="7">
        <f t="shared" ref="D195:D258" si="11">IF(CutBackTime&lt;A195,(Qavg-CutBackQ)*Q_4(4*(A195-CutBackTime)*T/(S*_l^2),Lambda*_l/T),0)</f>
        <v>2.7194700664535036E-6</v>
      </c>
      <c r="E195" s="7">
        <f>IF(Lambda="",(#REF!-#REF!),(B195-D195))</f>
        <v>12.767489119520546</v>
      </c>
    </row>
    <row r="196" spans="1:5" x14ac:dyDescent="0.2">
      <c r="A196" s="14">
        <f t="shared" si="9"/>
        <v>194</v>
      </c>
      <c r="B196" s="7">
        <f t="shared" si="10"/>
        <v>12.890419554710215</v>
      </c>
      <c r="C196" s="7">
        <f>IF(Lambda="",#REF!,B196)</f>
        <v>12.890419554710215</v>
      </c>
      <c r="D196" s="7">
        <f t="shared" si="11"/>
        <v>7.6049620259319554E-6</v>
      </c>
      <c r="E196" s="7">
        <f>IF(Lambda="",(#REF!-#REF!),(B196-D196))</f>
        <v>12.89041194974819</v>
      </c>
    </row>
    <row r="197" spans="1:5" x14ac:dyDescent="0.2">
      <c r="A197" s="14">
        <f t="shared" si="9"/>
        <v>195</v>
      </c>
      <c r="B197" s="7">
        <f t="shared" si="10"/>
        <v>13.013522917035516</v>
      </c>
      <c r="C197" s="7">
        <f>IF(Lambda="",#REF!,B197)</f>
        <v>13.013522917035516</v>
      </c>
      <c r="D197" s="7">
        <f t="shared" si="11"/>
        <v>1.8657645014510222E-5</v>
      </c>
      <c r="E197" s="7">
        <f>IF(Lambda="",(#REF!-#REF!),(B197-D197))</f>
        <v>13.013504259390501</v>
      </c>
    </row>
    <row r="198" spans="1:5" x14ac:dyDescent="0.2">
      <c r="A198" s="14">
        <f t="shared" si="9"/>
        <v>196</v>
      </c>
      <c r="B198" s="7">
        <f t="shared" si="10"/>
        <v>13.136798269128308</v>
      </c>
      <c r="C198" s="7">
        <f>IF(Lambda="",#REF!,B198)</f>
        <v>13.136798269128308</v>
      </c>
      <c r="D198" s="7">
        <f t="shared" si="11"/>
        <v>4.113729488361258E-5</v>
      </c>
      <c r="E198" s="7">
        <f>IF(Lambda="",(#REF!-#REF!),(B198-D198))</f>
        <v>13.136757131833424</v>
      </c>
    </row>
    <row r="199" spans="1:5" x14ac:dyDescent="0.2">
      <c r="A199" s="14">
        <f t="shared" si="9"/>
        <v>197</v>
      </c>
      <c r="B199" s="7">
        <f t="shared" si="10"/>
        <v>13.260242007131232</v>
      </c>
      <c r="C199" s="7">
        <f>IF(Lambda="",#REF!,B199)</f>
        <v>13.260242007131232</v>
      </c>
      <c r="D199" s="7">
        <f t="shared" si="11"/>
        <v>8.3035683205919891E-5</v>
      </c>
      <c r="E199" s="7">
        <f>IF(Lambda="",(#REF!-#REF!),(B199-D199))</f>
        <v>13.260158971448027</v>
      </c>
    </row>
    <row r="200" spans="1:5" x14ac:dyDescent="0.2">
      <c r="A200" s="14">
        <f t="shared" si="9"/>
        <v>198</v>
      </c>
      <c r="B200" s="7">
        <f t="shared" si="10"/>
        <v>13.38385057937564</v>
      </c>
      <c r="C200" s="7">
        <f>IF(Lambda="",#REF!,B200)</f>
        <v>13.38385057937564</v>
      </c>
      <c r="D200" s="7">
        <f t="shared" si="11"/>
        <v>1.5567110152770293E-4</v>
      </c>
      <c r="E200" s="7">
        <f>IF(Lambda="",(#REF!-#REF!),(B200-D200))</f>
        <v>13.383694908274112</v>
      </c>
    </row>
    <row r="201" spans="1:5" x14ac:dyDescent="0.2">
      <c r="A201" s="14">
        <f t="shared" si="9"/>
        <v>199</v>
      </c>
      <c r="B201" s="7">
        <f t="shared" si="10"/>
        <v>13.507620485598622</v>
      </c>
      <c r="C201" s="7">
        <f>IF(Lambda="",#REF!,B201)</f>
        <v>13.507620485598622</v>
      </c>
      <c r="D201" s="7">
        <f t="shared" si="11"/>
        <v>2.741730096446849E-4</v>
      </c>
      <c r="E201" s="7">
        <f>IF(Lambda="",(#REF!-#REF!),(B201-D201))</f>
        <v>13.507346312588977</v>
      </c>
    </row>
    <row r="202" spans="1:5" x14ac:dyDescent="0.2">
      <c r="A202" s="14">
        <f t="shared" si="9"/>
        <v>200</v>
      </c>
      <c r="B202" s="7">
        <f t="shared" si="10"/>
        <v>13.631548276173987</v>
      </c>
      <c r="C202" s="7">
        <f>IF(Lambda="",#REF!,B202)</f>
        <v>13.631548276173987</v>
      </c>
      <c r="D202" s="7">
        <f t="shared" si="11"/>
        <v>4.5781855231532122E-4</v>
      </c>
      <c r="E202" s="7">
        <f>IF(Lambda="",(#REF!-#REF!),(B202-D202))</f>
        <v>13.631090457621672</v>
      </c>
    </row>
    <row r="203" spans="1:5" x14ac:dyDescent="0.2">
      <c r="A203" s="14">
        <f t="shared" si="9"/>
        <v>201</v>
      </c>
      <c r="B203" s="7">
        <f t="shared" si="10"/>
        <v>13.755630551352191</v>
      </c>
      <c r="C203" s="7">
        <f>IF(Lambda="",#REF!,B203)</f>
        <v>13.755630551352191</v>
      </c>
      <c r="D203" s="7">
        <f t="shared" si="11"/>
        <v>7.3020319976459594E-4</v>
      </c>
      <c r="E203" s="7">
        <f>IF(Lambda="",(#REF!-#REF!),(B203-D203))</f>
        <v>13.754900348152425</v>
      </c>
    </row>
    <row r="204" spans="1:5" x14ac:dyDescent="0.2">
      <c r="A204" s="14">
        <f t="shared" si="9"/>
        <v>202</v>
      </c>
      <c r="B204" s="7">
        <f t="shared" si="10"/>
        <v>13.879863960513307</v>
      </c>
      <c r="C204" s="7">
        <f>IF(Lambda="",#REF!,B204)</f>
        <v>13.879863960513307</v>
      </c>
      <c r="D204" s="7">
        <f t="shared" si="11"/>
        <v>1.1192458476743654E-3</v>
      </c>
      <c r="E204" s="7">
        <f>IF(Lambda="",(#REF!-#REF!),(B204-D204))</f>
        <v>13.878744714665633</v>
      </c>
    </row>
    <row r="205" spans="1:5" x14ac:dyDescent="0.2">
      <c r="A205" s="14">
        <f t="shared" si="9"/>
        <v>203</v>
      </c>
      <c r="B205" s="7">
        <f t="shared" si="10"/>
        <v>14.004245201429427</v>
      </c>
      <c r="C205" s="7">
        <f>IF(Lambda="",#REF!,B205)</f>
        <v>14.004245201429427</v>
      </c>
      <c r="D205" s="7">
        <f t="shared" si="11"/>
        <v>1.6570423747539688E-3</v>
      </c>
      <c r="E205" s="7">
        <f>IF(Lambda="",(#REF!-#REF!),(B205-D205))</f>
        <v>14.002588159054673</v>
      </c>
    </row>
    <row r="206" spans="1:5" x14ac:dyDescent="0.2">
      <c r="A206" s="14">
        <f t="shared" si="9"/>
        <v>204</v>
      </c>
      <c r="B206" s="7">
        <f t="shared" si="10"/>
        <v>14.128771019539535</v>
      </c>
      <c r="C206" s="7">
        <f>IF(Lambda="",#REF!,B206)</f>
        <v>14.128771019539535</v>
      </c>
      <c r="D206" s="7">
        <f t="shared" si="11"/>
        <v>2.3795904476649962E-3</v>
      </c>
      <c r="E206" s="7">
        <f>IF(Lambda="",(#REF!-#REF!),(B206-D206))</f>
        <v>14.12639142909187</v>
      </c>
    </row>
    <row r="207" spans="1:5" x14ac:dyDescent="0.2">
      <c r="A207" s="14">
        <f t="shared" si="9"/>
        <v>205</v>
      </c>
      <c r="B207" s="7">
        <f t="shared" si="10"/>
        <v>14.253438207233973</v>
      </c>
      <c r="C207" s="7">
        <f>IF(Lambda="",#REF!,B207)</f>
        <v>14.253438207233973</v>
      </c>
      <c r="D207" s="7">
        <f t="shared" si="11"/>
        <v>3.3264127740445133E-3</v>
      </c>
      <c r="E207" s="7">
        <f>IF(Lambda="",(#REF!-#REF!),(B207-D207))</f>
        <v>14.250111794459929</v>
      </c>
    </row>
    <row r="208" spans="1:5" x14ac:dyDescent="0.2">
      <c r="A208" s="14">
        <f t="shared" si="9"/>
        <v>206</v>
      </c>
      <c r="B208" s="7">
        <f t="shared" si="10"/>
        <v>14.378243603149759</v>
      </c>
      <c r="C208" s="7">
        <f>IF(Lambda="",#REF!,B208)</f>
        <v>14.378243603149759</v>
      </c>
      <c r="D208" s="7">
        <f t="shared" si="11"/>
        <v>4.5401069632299337E-3</v>
      </c>
      <c r="E208" s="7">
        <f>IF(Lambda="",(#REF!-#REF!),(B208-D208))</f>
        <v>14.373703496186529</v>
      </c>
    </row>
    <row r="209" spans="1:5" x14ac:dyDescent="0.2">
      <c r="A209" s="14">
        <f t="shared" si="9"/>
        <v>207</v>
      </c>
      <c r="B209" s="7">
        <f t="shared" si="10"/>
        <v>14.503184091477696</v>
      </c>
      <c r="C209" s="7">
        <f>IF(Lambda="",#REF!,B209)</f>
        <v>14.503184091477696</v>
      </c>
      <c r="D209" s="7">
        <f t="shared" si="11"/>
        <v>6.0658486845384619E-3</v>
      </c>
      <c r="E209" s="7">
        <f>IF(Lambda="",(#REF!-#REF!),(B209-D209))</f>
        <v>14.497118242793157</v>
      </c>
    </row>
    <row r="210" spans="1:5" x14ac:dyDescent="0.2">
      <c r="A210" s="14">
        <f t="shared" si="9"/>
        <v>208</v>
      </c>
      <c r="B210" s="7">
        <f t="shared" si="10"/>
        <v>14.62825660127818</v>
      </c>
      <c r="C210" s="7">
        <f>IF(Lambda="",#REF!,B210)</f>
        <v>14.62825660127818</v>
      </c>
      <c r="D210" s="7">
        <f t="shared" si="11"/>
        <v>7.9508718391124913E-3</v>
      </c>
      <c r="E210" s="7">
        <f>IF(Lambda="",(#REF!-#REF!),(B210-D210))</f>
        <v>14.620305729439067</v>
      </c>
    </row>
    <row r="211" spans="1:5" x14ac:dyDescent="0.2">
      <c r="A211" s="14">
        <f t="shared" si="9"/>
        <v>209</v>
      </c>
      <c r="B211" s="7">
        <f t="shared" si="10"/>
        <v>14.753458105808622</v>
      </c>
      <c r="C211" s="7">
        <f>IF(Lambda="",#REF!,B211)</f>
        <v>14.753458105808622</v>
      </c>
      <c r="D211" s="7">
        <f t="shared" si="11"/>
        <v>1.0243945724501536E-2</v>
      </c>
      <c r="E211" s="7">
        <f>IF(Lambda="",(#REF!-#REF!),(B211-D211))</f>
        <v>14.74321416008412</v>
      </c>
    </row>
    <row r="212" spans="1:5" x14ac:dyDescent="0.2">
      <c r="A212" s="14">
        <f t="shared" si="9"/>
        <v>210</v>
      </c>
      <c r="B212" s="7">
        <f t="shared" si="10"/>
        <v>14.878785621860388</v>
      </c>
      <c r="C212" s="7">
        <f>IF(Lambda="",#REF!,B212)</f>
        <v>14.878785621860388</v>
      </c>
      <c r="D212" s="7">
        <f t="shared" si="11"/>
        <v>1.2994865213319478E-2</v>
      </c>
      <c r="E212" s="7">
        <f>IF(Lambda="",(#REF!-#REF!),(B212-D212))</f>
        <v>14.865790756647069</v>
      </c>
    </row>
    <row r="213" spans="1:5" x14ac:dyDescent="0.2">
      <c r="A213" s="14">
        <f t="shared" si="9"/>
        <v>211</v>
      </c>
      <c r="B213" s="7">
        <f t="shared" si="10"/>
        <v>15.004236209105953</v>
      </c>
      <c r="C213" s="7">
        <f>IF(Lambda="",#REF!,B213)</f>
        <v>15.004236209105953</v>
      </c>
      <c r="D213" s="7">
        <f t="shared" si="11"/>
        <v>1.6253966150947881E-2</v>
      </c>
      <c r="E213" s="7">
        <f>IF(Lambda="",(#REF!-#REF!),(B213-D213))</f>
        <v>14.987982242955004</v>
      </c>
    </row>
    <row r="214" spans="1:5" x14ac:dyDescent="0.2">
      <c r="A214" s="14">
        <f t="shared" si="9"/>
        <v>212</v>
      </c>
      <c r="B214" s="7">
        <f t="shared" si="10"/>
        <v>15.12980696945667</v>
      </c>
      <c r="C214" s="7">
        <f>IF(Lambda="",#REF!,B214)</f>
        <v>15.12980696945667</v>
      </c>
      <c r="D214" s="7">
        <f t="shared" si="11"/>
        <v>2.007167472025214E-2</v>
      </c>
      <c r="E214" s="7">
        <f>IF(Lambda="",(#REF!-#REF!),(B214-D214))</f>
        <v>15.109735294736417</v>
      </c>
    </row>
    <row r="215" spans="1:5" x14ac:dyDescent="0.2">
      <c r="A215" s="14">
        <f t="shared" si="9"/>
        <v>213</v>
      </c>
      <c r="B215" s="7">
        <f t="shared" si="10"/>
        <v>15.255495046429161</v>
      </c>
      <c r="C215" s="7">
        <f>IF(Lambda="",#REF!,B215)</f>
        <v>15.255495046429161</v>
      </c>
      <c r="D215" s="7">
        <f t="shared" si="11"/>
        <v>2.4498096533639449E-2</v>
      </c>
      <c r="E215" s="7">
        <f>IF(Lambda="",(#REF!-#REF!),(B215-D215))</f>
        <v>15.230996949895522</v>
      </c>
    </row>
    <row r="216" spans="1:5" x14ac:dyDescent="0.2">
      <c r="A216" s="14">
        <f t="shared" si="9"/>
        <v>214</v>
      </c>
      <c r="B216" s="7">
        <f t="shared" si="10"/>
        <v>15.38129762452265</v>
      </c>
      <c r="C216" s="7">
        <f>IF(Lambda="",#REF!,B216)</f>
        <v>15.38129762452265</v>
      </c>
      <c r="D216" s="7">
        <f t="shared" si="11"/>
        <v>2.9582648729483924E-2</v>
      </c>
      <c r="E216" s="7">
        <f>IF(Lambda="",(#REF!-#REF!),(B216-D216))</f>
        <v>15.351714975793167</v>
      </c>
    </row>
    <row r="217" spans="1:5" x14ac:dyDescent="0.2">
      <c r="A217" s="14">
        <f t="shared" si="9"/>
        <v>215</v>
      </c>
      <c r="B217" s="7">
        <f t="shared" si="10"/>
        <v>15.507211928604498</v>
      </c>
      <c r="C217" s="7">
        <f>IF(Lambda="",#REF!,B217)</f>
        <v>15.507211928604498</v>
      </c>
      <c r="D217" s="7">
        <f t="shared" si="11"/>
        <v>3.5373736357714333E-2</v>
      </c>
      <c r="E217" s="7">
        <f>IF(Lambda="",(#REF!-#REF!),(B217-D217))</f>
        <v>15.471838192246784</v>
      </c>
    </row>
    <row r="218" spans="1:5" x14ac:dyDescent="0.2">
      <c r="A218" s="14">
        <f t="shared" si="9"/>
        <v>216</v>
      </c>
      <c r="B218" s="7">
        <f t="shared" si="10"/>
        <v>15.633235223307041</v>
      </c>
      <c r="C218" s="7">
        <f>IF(Lambda="",#REF!,B218)</f>
        <v>15.633235223307041</v>
      </c>
      <c r="D218" s="7">
        <f t="shared" si="11"/>
        <v>4.1918472796201547E-2</v>
      </c>
      <c r="E218" s="7">
        <f>IF(Lambda="",(#REF!-#REF!),(B218-D218))</f>
        <v>15.59131675051084</v>
      </c>
    </row>
    <row r="219" spans="1:5" x14ac:dyDescent="0.2">
      <c r="A219" s="14">
        <f t="shared" si="9"/>
        <v>217</v>
      </c>
      <c r="B219" s="7">
        <f t="shared" si="10"/>
        <v>15.759364812431537</v>
      </c>
      <c r="C219" s="7">
        <f>IF(Lambda="",#REF!,B219)</f>
        <v>15.759364812431537</v>
      </c>
      <c r="D219" s="7">
        <f t="shared" si="11"/>
        <v>4.9262442789704104E-2</v>
      </c>
      <c r="E219" s="7">
        <f>IF(Lambda="",(#REF!-#REF!),(B219-D219))</f>
        <v>15.710102369641833</v>
      </c>
    </row>
    <row r="220" spans="1:5" x14ac:dyDescent="0.2">
      <c r="A220" s="14">
        <f t="shared" si="9"/>
        <v>218</v>
      </c>
      <c r="B220" s="7">
        <f t="shared" si="10"/>
        <v>15.885598038363334</v>
      </c>
      <c r="C220" s="7">
        <f>IF(Lambda="",#REF!,B220)</f>
        <v>15.885598038363334</v>
      </c>
      <c r="D220" s="7">
        <f t="shared" si="11"/>
        <v>5.7449505885646089E-2</v>
      </c>
      <c r="E220" s="7">
        <f>IF(Lambda="",(#REF!-#REF!),(B220-D220))</f>
        <v>15.828148532477687</v>
      </c>
    </row>
    <row r="221" spans="1:5" x14ac:dyDescent="0.2">
      <c r="A221" s="14">
        <f t="shared" si="9"/>
        <v>219</v>
      </c>
      <c r="B221" s="7">
        <f t="shared" si="10"/>
        <v>16.011932281494634</v>
      </c>
      <c r="C221" s="7">
        <f>IF(Lambda="",#REF!,B221)</f>
        <v>16.011932281494634</v>
      </c>
      <c r="D221" s="7">
        <f t="shared" si="11"/>
        <v>6.6521637496535974E-2</v>
      </c>
      <c r="E221" s="7">
        <f>IF(Lambda="",(#REF!-#REF!),(B221-D221))</f>
        <v>15.945410643998098</v>
      </c>
    </row>
    <row r="222" spans="1:5" x14ac:dyDescent="0.2">
      <c r="A222" s="14">
        <f t="shared" si="9"/>
        <v>220</v>
      </c>
      <c r="B222" s="7">
        <f t="shared" si="10"/>
        <v>16.138364959657181</v>
      </c>
      <c r="C222" s="7">
        <f>IF(Lambda="",#REF!,B222)</f>
        <v>16.138364959657181</v>
      </c>
      <c r="D222" s="7">
        <f t="shared" si="11"/>
        <v>7.6518804493024631E-2</v>
      </c>
      <c r="E222" s="7">
        <f>IF(Lambda="",(#REF!-#REF!),(B222-D222))</f>
        <v>16.061846155164158</v>
      </c>
    </row>
    <row r="223" spans="1:5" x14ac:dyDescent="0.2">
      <c r="A223" s="14">
        <f t="shared" si="9"/>
        <v>221</v>
      </c>
      <c r="B223" s="7">
        <f t="shared" si="10"/>
        <v>16.264893527563274</v>
      </c>
      <c r="C223" s="7">
        <f>IF(Lambda="",#REF!,B223)</f>
        <v>16.264893527563274</v>
      </c>
      <c r="D223" s="7">
        <f t="shared" si="11"/>
        <v>8.7478872075781366E-2</v>
      </c>
      <c r="E223" s="7">
        <f>IF(Lambda="",(#REF!-#REF!),(B223-D223))</f>
        <v>16.177414655487492</v>
      </c>
    </row>
    <row r="224" spans="1:5" x14ac:dyDescent="0.2">
      <c r="A224" s="14">
        <f t="shared" si="9"/>
        <v>222</v>
      </c>
      <c r="B224" s="7">
        <f t="shared" si="10"/>
        <v>16.39151547625524</v>
      </c>
      <c r="C224" s="7">
        <f>IF(Lambda="",#REF!,B224)</f>
        <v>16.39151547625524</v>
      </c>
      <c r="D224" s="7">
        <f t="shared" si="11"/>
        <v>9.9437538647990542E-2</v>
      </c>
      <c r="E224" s="7">
        <f>IF(Lambda="",(#REF!-#REF!),(B224-D224))</f>
        <v>16.29207793760725</v>
      </c>
    </row>
    <row r="225" spans="1:5" x14ac:dyDescent="0.2">
      <c r="A225" s="14">
        <f t="shared" si="9"/>
        <v>223</v>
      </c>
      <c r="B225" s="7">
        <f t="shared" si="10"/>
        <v>16.518228332564117</v>
      </c>
      <c r="C225" s="7">
        <f>IF(Lambda="",#REF!,B225)</f>
        <v>16.518228332564117</v>
      </c>
      <c r="D225" s="7">
        <f t="shared" si="11"/>
        <v>0.11242829547896695</v>
      </c>
      <c r="E225" s="7">
        <f>IF(Lambda="",(#REF!-#REF!),(B225-D225))</f>
        <v>16.40580003708515</v>
      </c>
    </row>
    <row r="226" spans="1:5" x14ac:dyDescent="0.2">
      <c r="A226" s="14">
        <f t="shared" si="9"/>
        <v>224</v>
      </c>
      <c r="B226" s="7">
        <f t="shared" si="10"/>
        <v>16.645029658576622</v>
      </c>
      <c r="C226" s="7">
        <f>IF(Lambda="",#REF!,B226)</f>
        <v>16.645029658576622</v>
      </c>
      <c r="D226" s="7">
        <f t="shared" si="11"/>
        <v>0.12648240808493025</v>
      </c>
      <c r="E226" s="7">
        <f>IF(Lambda="",(#REF!-#REF!),(B226-D226))</f>
        <v>16.518547250491693</v>
      </c>
    </row>
    <row r="227" spans="1:5" x14ac:dyDescent="0.2">
      <c r="A227" s="14">
        <f t="shared" si="9"/>
        <v>225</v>
      </c>
      <c r="B227" s="7">
        <f t="shared" si="10"/>
        <v>16.7719170511096</v>
      </c>
      <c r="C227" s="7">
        <f>IF(Lambda="",#REF!,B227)</f>
        <v>16.7719170511096</v>
      </c>
      <c r="D227" s="7">
        <f t="shared" si="11"/>
        <v>0.1416289164341549</v>
      </c>
      <c r="E227" s="7">
        <f>IF(Lambda="",(#REF!-#REF!),(B227-D227))</f>
        <v>16.630288134675446</v>
      </c>
    </row>
    <row r="228" spans="1:5" x14ac:dyDescent="0.2">
      <c r="A228" s="14">
        <f t="shared" si="9"/>
        <v>226</v>
      </c>
      <c r="B228" s="7">
        <f t="shared" si="10"/>
        <v>16.898888141194696</v>
      </c>
      <c r="C228" s="7">
        <f>IF(Lambda="",#REF!,B228)</f>
        <v>16.898888141194696</v>
      </c>
      <c r="D228" s="7">
        <f t="shared" si="11"/>
        <v>0.1578946512919672</v>
      </c>
      <c r="E228" s="7">
        <f>IF(Lambda="",(#REF!-#REF!),(B228-D228))</f>
        <v>16.740993489902728</v>
      </c>
    </row>
    <row r="229" spans="1:5" x14ac:dyDescent="0.2">
      <c r="A229" s="14">
        <f t="shared" si="9"/>
        <v>227</v>
      </c>
      <c r="B229" s="7">
        <f t="shared" si="10"/>
        <v>17.025940593567906</v>
      </c>
      <c r="C229" s="7">
        <f>IF(Lambda="",#REF!,B229)</f>
        <v>17.025940593567906</v>
      </c>
      <c r="D229" s="7">
        <f t="shared" si="11"/>
        <v>0.17530426424408324</v>
      </c>
      <c r="E229" s="7">
        <f>IF(Lambda="",(#REF!-#REF!),(B229-D229))</f>
        <v>16.850636329323823</v>
      </c>
    </row>
    <row r="230" spans="1:5" x14ac:dyDescent="0.2">
      <c r="A230" s="14">
        <f t="shared" si="9"/>
        <v>228</v>
      </c>
      <c r="B230" s="7">
        <f t="shared" si="10"/>
        <v>17.153072106170356</v>
      </c>
      <c r="C230" s="7">
        <f>IF(Lambda="",#REF!,B230)</f>
        <v>17.153072106170356</v>
      </c>
      <c r="D230" s="7">
        <f t="shared" si="11"/>
        <v>0.1938802691642664</v>
      </c>
      <c r="E230" s="7">
        <f>IF(Lambda="",(#REF!-#REF!),(B230-D230))</f>
        <v>16.959191837006088</v>
      </c>
    </row>
    <row r="231" spans="1:5" x14ac:dyDescent="0.2">
      <c r="A231" s="14">
        <f t="shared" si="9"/>
        <v>229</v>
      </c>
      <c r="B231" s="7">
        <f t="shared" si="10"/>
        <v>17.280280409655312</v>
      </c>
      <c r="C231" s="7">
        <f>IF(Lambda="",#REF!,B231)</f>
        <v>17.280280409655312</v>
      </c>
      <c r="D231" s="7">
        <f t="shared" si="11"/>
        <v>0.21364309311668181</v>
      </c>
      <c r="E231" s="7">
        <f>IF(Lambda="",(#REF!-#REF!),(B231-D231))</f>
        <v>17.066637316538628</v>
      </c>
    </row>
    <row r="232" spans="1:5" x14ac:dyDescent="0.2">
      <c r="A232" s="14">
        <f t="shared" si="9"/>
        <v>230</v>
      </c>
      <c r="B232" s="7">
        <f t="shared" si="10"/>
        <v>17.407563266902411</v>
      </c>
      <c r="C232" s="7">
        <f>IF(Lambda="",#REF!,B232)</f>
        <v>17.407563266902411</v>
      </c>
      <c r="D232" s="7">
        <f t="shared" si="11"/>
        <v>0.23461113490023119</v>
      </c>
      <c r="E232" s="7">
        <f>IF(Lambda="",(#REF!-#REF!),(B232-D232))</f>
        <v>17.17295213200218</v>
      </c>
    </row>
    <row r="233" spans="1:5" x14ac:dyDescent="0.2">
      <c r="A233" s="14">
        <f t="shared" si="9"/>
        <v>231</v>
      </c>
      <c r="B233" s="7">
        <f t="shared" si="10"/>
        <v>17.534918472540998</v>
      </c>
      <c r="C233" s="7">
        <f>IF(Lambda="",#REF!,B233)</f>
        <v>17.534918472540998</v>
      </c>
      <c r="D233" s="7">
        <f t="shared" si="11"/>
        <v>0.2568008296469238</v>
      </c>
      <c r="E233" s="7">
        <f>IF(Lambda="",(#REF!-#REF!),(B233-D233))</f>
        <v>17.278117642894074</v>
      </c>
    </row>
    <row r="234" spans="1:5" x14ac:dyDescent="0.2">
      <c r="A234" s="14">
        <f t="shared" si="9"/>
        <v>232</v>
      </c>
      <c r="B234" s="7">
        <f t="shared" si="10"/>
        <v>17.662343852480056</v>
      </c>
      <c r="C234" s="7">
        <f>IF(Lambda="",#REF!,B234)</f>
        <v>17.662343852480056</v>
      </c>
      <c r="D234" s="7">
        <f t="shared" si="11"/>
        <v>0.28022671807864014</v>
      </c>
      <c r="E234" s="7">
        <f>IF(Lambda="",(#REF!-#REF!),(B234-D234))</f>
        <v>17.382117134401415</v>
      </c>
    </row>
    <row r="235" spans="1:5" x14ac:dyDescent="0.2">
      <c r="A235" s="14">
        <f t="shared" si="9"/>
        <v>233</v>
      </c>
      <c r="B235" s="7">
        <f t="shared" si="10"/>
        <v>17.789837263444618</v>
      </c>
      <c r="C235" s="7">
        <f>IF(Lambda="",#REF!,B235)</f>
        <v>17.789837263444618</v>
      </c>
      <c r="D235" s="7">
        <f t="shared" si="11"/>
        <v>0.30490151920311781</v>
      </c>
      <c r="E235" s="7">
        <f>IF(Lambda="",(#REF!-#REF!),(B235-D235))</f>
        <v>17.484935744241501</v>
      </c>
    </row>
    <row r="236" spans="1:5" x14ac:dyDescent="0.2">
      <c r="A236" s="14">
        <f t="shared" si="9"/>
        <v>234</v>
      </c>
      <c r="B236" s="7">
        <f t="shared" si="10"/>
        <v>17.917396592522291</v>
      </c>
      <c r="C236" s="7">
        <f>IF(Lambda="",#REF!,B236)</f>
        <v>17.917396592522291</v>
      </c>
      <c r="D236" s="7">
        <f t="shared" si="11"/>
        <v>0.33083620539191239</v>
      </c>
      <c r="E236" s="7">
        <f>IF(Lambda="",(#REF!-#REF!),(B236-D236))</f>
        <v>17.58656038713038</v>
      </c>
    </row>
    <row r="237" spans="1:5" x14ac:dyDescent="0.2">
      <c r="A237" s="14">
        <f t="shared" si="9"/>
        <v>235</v>
      </c>
      <c r="B237" s="7">
        <f t="shared" si="10"/>
        <v>18.045019756713057</v>
      </c>
      <c r="C237" s="7">
        <f>IF(Lambda="",#REF!,B237)</f>
        <v>18.045019756713057</v>
      </c>
      <c r="D237" s="7">
        <f t="shared" si="11"/>
        <v>0.35804007892998324</v>
      </c>
      <c r="E237" s="7">
        <f>IF(Lambda="",(#REF!-#REF!),(B237-D237))</f>
        <v>17.686979677783075</v>
      </c>
    </row>
    <row r="238" spans="1:5" x14ac:dyDescent="0.2">
      <c r="A238" s="14">
        <f t="shared" si="9"/>
        <v>236</v>
      </c>
      <c r="B238" s="7">
        <f t="shared" si="10"/>
        <v>18.172704702489753</v>
      </c>
      <c r="C238" s="7">
        <f>IF(Lambda="",#REF!,B238)</f>
        <v>18.172704702489753</v>
      </c>
      <c r="D238" s="7">
        <f t="shared" si="11"/>
        <v>0.38652084925838842</v>
      </c>
      <c r="E238" s="7">
        <f>IF(Lambda="",(#REF!-#REF!),(B238-D238))</f>
        <v>17.786183853231364</v>
      </c>
    </row>
    <row r="239" spans="1:5" x14ac:dyDescent="0.2">
      <c r="A239" s="14">
        <f t="shared" si="9"/>
        <v>237</v>
      </c>
      <c r="B239" s="7">
        <f t="shared" si="10"/>
        <v>18.300449405362823</v>
      </c>
      <c r="C239" s="7">
        <f>IF(Lambda="",#REF!,B239)</f>
        <v>18.300449405362823</v>
      </c>
      <c r="D239" s="7">
        <f t="shared" si="11"/>
        <v>0.41628471024941682</v>
      </c>
      <c r="E239" s="7">
        <f>IF(Lambda="",(#REF!-#REF!),(B239-D239))</f>
        <v>17.884164695113405</v>
      </c>
    </row>
    <row r="240" spans="1:5" x14ac:dyDescent="0.2">
      <c r="A240" s="14">
        <f t="shared" si="9"/>
        <v>238</v>
      </c>
      <c r="B240" s="7">
        <f t="shared" si="10"/>
        <v>18.428251869453348</v>
      </c>
      <c r="C240" s="7">
        <f>IF(Lambda="",#REF!,B240)</f>
        <v>18.428251869453348</v>
      </c>
      <c r="D240" s="7">
        <f t="shared" si="11"/>
        <v>0.44733641695929999</v>
      </c>
      <c r="E240" s="7">
        <f>IF(Lambda="",(#REF!-#REF!),(B240-D240))</f>
        <v>17.980915452494049</v>
      </c>
    </row>
    <row r="241" spans="1:5" x14ac:dyDescent="0.2">
      <c r="A241" s="14">
        <f t="shared" si="9"/>
        <v>239</v>
      </c>
      <c r="B241" s="7">
        <f t="shared" si="10"/>
        <v>18.556110127072589</v>
      </c>
      <c r="C241" s="7">
        <f>IF(Lambda="",#REF!,B241)</f>
        <v>18.556110127072589</v>
      </c>
      <c r="D241" s="7">
        <f t="shared" si="11"/>
        <v>0.47967936139537304</v>
      </c>
      <c r="E241" s="7">
        <f>IF(Lambda="",(#REF!-#REF!),(B241-D241))</f>
        <v>18.076430765677216</v>
      </c>
    </row>
    <row r="242" spans="1:5" x14ac:dyDescent="0.2">
      <c r="A242" s="14">
        <f t="shared" si="9"/>
        <v>240</v>
      </c>
      <c r="B242" s="7">
        <f t="shared" si="10"/>
        <v>18.68402223830752</v>
      </c>
      <c r="C242" s="7">
        <f>IF(Lambda="",#REF!,B242)</f>
        <v>18.68402223830752</v>
      </c>
      <c r="D242" s="7">
        <f t="shared" si="11"/>
        <v>0.51331564691747389</v>
      </c>
      <c r="E242" s="7">
        <f>IF(Lambda="",(#REF!-#REF!),(B242-D242))</f>
        <v>18.170706591390047</v>
      </c>
    </row>
    <row r="243" spans="1:5" x14ac:dyDescent="0.2">
      <c r="A243" s="14">
        <f t="shared" si="9"/>
        <v>241</v>
      </c>
      <c r="B243" s="7">
        <f t="shared" si="10"/>
        <v>18.81198629061344</v>
      </c>
      <c r="C243" s="7">
        <f>IF(Lambda="",#REF!,B243)</f>
        <v>18.81198629061344</v>
      </c>
      <c r="D243" s="7">
        <f t="shared" si="11"/>
        <v>0.5482461609639232</v>
      </c>
      <c r="E243" s="7">
        <f>IF(Lambda="",(#REF!-#REF!),(B243-D243))</f>
        <v>18.263740129649516</v>
      </c>
    </row>
    <row r="244" spans="1:5" x14ac:dyDescent="0.2">
      <c r="A244" s="14">
        <f t="shared" si="9"/>
        <v>242</v>
      </c>
      <c r="B244" s="7">
        <f t="shared" si="10"/>
        <v>18.940000398413023</v>
      </c>
      <c r="C244" s="7">
        <f>IF(Lambda="",#REF!,B244)</f>
        <v>18.940000398413023</v>
      </c>
      <c r="D244" s="7">
        <f t="shared" si="11"/>
        <v>0.58447064585556707</v>
      </c>
      <c r="E244" s="7">
        <f>IF(Lambda="",(#REF!-#REF!),(B244-D244))</f>
        <v>18.355529752557455</v>
      </c>
    </row>
    <row r="245" spans="1:5" x14ac:dyDescent="0.2">
      <c r="A245" s="14">
        <f t="shared" si="9"/>
        <v>243</v>
      </c>
      <c r="B245" s="7">
        <f t="shared" si="10"/>
        <v>19.068062702700992</v>
      </c>
      <c r="C245" s="7">
        <f>IF(Lambda="",#REF!,B245)</f>
        <v>19.068062702700992</v>
      </c>
      <c r="D245" s="7">
        <f t="shared" si="11"/>
        <v>0.6219877674850105</v>
      </c>
      <c r="E245" s="7">
        <f>IF(Lambda="",(#REF!-#REF!),(B245-D245))</f>
        <v>18.446074935215982</v>
      </c>
    </row>
    <row r="246" spans="1:5" x14ac:dyDescent="0.2">
      <c r="A246" s="14">
        <f t="shared" si="9"/>
        <v>244</v>
      </c>
      <c r="B246" s="7">
        <f t="shared" si="10"/>
        <v>19.196171370656344</v>
      </c>
      <c r="C246" s="7">
        <f>IF(Lambda="",#REF!,B246)</f>
        <v>19.196171370656344</v>
      </c>
      <c r="D246" s="7">
        <f t="shared" si="11"/>
        <v>0.66079518174531371</v>
      </c>
      <c r="E246" s="7">
        <f>IF(Lambda="",(#REF!-#REF!),(B246-D246))</f>
        <v>18.53537618891103</v>
      </c>
    </row>
    <row r="247" spans="1:5" x14ac:dyDescent="0.2">
      <c r="A247" s="14">
        <f t="shared" si="9"/>
        <v>245</v>
      </c>
      <c r="B247" s="7">
        <f t="shared" si="10"/>
        <v>19.324324595258528</v>
      </c>
      <c r="C247" s="7">
        <f>IF(Lambda="",#REF!,B247)</f>
        <v>19.324324595258528</v>
      </c>
      <c r="D247" s="7">
        <f t="shared" si="11"/>
        <v>0.7008895985921616</v>
      </c>
      <c r="E247" s="7">
        <f>IF(Lambda="",(#REF!-#REF!),(B247-D247))</f>
        <v>18.623434996666365</v>
      </c>
    </row>
    <row r="248" spans="1:5" x14ac:dyDescent="0.2">
      <c r="A248" s="14">
        <f t="shared" si="9"/>
        <v>246</v>
      </c>
      <c r="B248" s="7">
        <f t="shared" si="10"/>
        <v>19.452520594912148</v>
      </c>
      <c r="C248" s="7">
        <f>IF(Lambda="",#REF!,B248)</f>
        <v>19.452520594912148</v>
      </c>
      <c r="D248" s="7">
        <f t="shared" si="11"/>
        <v>0.74226684366826989</v>
      </c>
      <c r="E248" s="7">
        <f>IF(Lambda="",(#REF!-#REF!),(B248-D248))</f>
        <v>18.710253751243879</v>
      </c>
    </row>
    <row r="249" spans="1:5" x14ac:dyDescent="0.2">
      <c r="A249" s="14">
        <f t="shared" si="9"/>
        <v>247</v>
      </c>
      <c r="B249" s="7">
        <f t="shared" si="10"/>
        <v>19.580757613075818</v>
      </c>
      <c r="C249" s="7">
        <f>IF(Lambda="",#REF!,B249)</f>
        <v>19.580757613075818</v>
      </c>
      <c r="D249" s="7">
        <f t="shared" si="11"/>
        <v>0.78492191744779316</v>
      </c>
      <c r="E249" s="7">
        <f>IF(Lambda="",(#REF!-#REF!),(B249-D249))</f>
        <v>18.795835695628025</v>
      </c>
    </row>
    <row r="250" spans="1:5" x14ac:dyDescent="0.2">
      <c r="A250" s="14">
        <f t="shared" si="9"/>
        <v>248</v>
      </c>
      <c r="B250" s="7">
        <f t="shared" si="10"/>
        <v>19.709033917897244</v>
      </c>
      <c r="C250" s="7">
        <f>IF(Lambda="",#REF!,B250)</f>
        <v>19.709033917897244</v>
      </c>
      <c r="D250" s="7">
        <f t="shared" si="11"/>
        <v>0.82884905188299662</v>
      </c>
      <c r="E250" s="7">
        <f>IF(Lambda="",(#REF!-#REF!),(B250-D250))</f>
        <v>18.880184866014247</v>
      </c>
    </row>
    <row r="251" spans="1:5" x14ac:dyDescent="0.2">
      <c r="A251" s="14">
        <f t="shared" si="9"/>
        <v>249</v>
      </c>
      <c r="B251" s="7">
        <f t="shared" si="10"/>
        <v>19.837347801854413</v>
      </c>
      <c r="C251" s="7">
        <f>IF(Lambda="",#REF!,B251)</f>
        <v>19.837347801854413</v>
      </c>
      <c r="D251" s="7">
        <f t="shared" si="11"/>
        <v>0.87404176455644667</v>
      </c>
      <c r="E251" s="7">
        <f>IF(Lambda="",(#REF!-#REF!),(B251-D251))</f>
        <v>18.963306037297968</v>
      </c>
    </row>
    <row r="252" spans="1:5" x14ac:dyDescent="0.2">
      <c r="A252" s="14">
        <f t="shared" si="9"/>
        <v>250</v>
      </c>
      <c r="B252" s="7">
        <f t="shared" si="10"/>
        <v>19.965697581402061</v>
      </c>
      <c r="C252" s="7">
        <f>IF(Lambda="",#REF!,B252)</f>
        <v>19.965697581402061</v>
      </c>
      <c r="D252" s="7">
        <f t="shared" si="11"/>
        <v>0.92049291035898284</v>
      </c>
      <c r="E252" s="7">
        <f>IF(Lambda="",(#REF!-#REF!),(B252-D252))</f>
        <v>19.045204671043077</v>
      </c>
    </row>
    <row r="253" spans="1:5" x14ac:dyDescent="0.2">
      <c r="A253" s="14">
        <f t="shared" si="9"/>
        <v>251</v>
      </c>
      <c r="B253" s="7">
        <f t="shared" si="10"/>
        <v>20.09408159662334</v>
      </c>
      <c r="C253" s="7">
        <f>IF(Lambda="",#REF!,B253)</f>
        <v>20.09408159662334</v>
      </c>
      <c r="D253" s="7">
        <f t="shared" si="11"/>
        <v>0.96819473072755524</v>
      </c>
      <c r="E253" s="7">
        <f>IF(Lambda="",(#REF!-#REF!),(B253-D253))</f>
        <v>19.125886865895787</v>
      </c>
    </row>
    <row r="254" spans="1:5" x14ac:dyDescent="0.2">
      <c r="A254" s="14">
        <f t="shared" si="9"/>
        <v>252</v>
      </c>
      <c r="B254" s="7">
        <f t="shared" si="10"/>
        <v>20.222498210888311</v>
      </c>
      <c r="C254" s="7">
        <f>IF(Lambda="",#REF!,B254)</f>
        <v>20.222498210888311</v>
      </c>
      <c r="D254" s="7">
        <f t="shared" si="11"/>
        <v>1.0171389004899378</v>
      </c>
      <c r="E254" s="7">
        <f>IF(Lambda="",(#REF!-#REF!),(B254-D254))</f>
        <v>19.205359310398372</v>
      </c>
    </row>
    <row r="255" spans="1:5" x14ac:dyDescent="0.2">
      <c r="A255" s="14">
        <f t="shared" si="9"/>
        <v>253</v>
      </c>
      <c r="B255" s="7">
        <f t="shared" si="10"/>
        <v>20.350945810515746</v>
      </c>
      <c r="C255" s="7">
        <f>IF(Lambda="",#REF!,B255)</f>
        <v>20.350945810515746</v>
      </c>
      <c r="D255" s="7">
        <f t="shared" si="11"/>
        <v>1.0673165723702704</v>
      </c>
      <c r="E255" s="7">
        <f>IF(Lambda="",(#REF!-#REF!),(B255-D255))</f>
        <v>19.283629238145476</v>
      </c>
    </row>
    <row r="256" spans="1:5" x14ac:dyDescent="0.2">
      <c r="A256" s="14">
        <f t="shared" si="9"/>
        <v>254</v>
      </c>
      <c r="B256" s="7">
        <f t="shared" si="10"/>
        <v>20.479422804441949</v>
      </c>
      <c r="C256" s="7">
        <f>IF(Lambda="",#REF!,B256)</f>
        <v>20.479422804441949</v>
      </c>
      <c r="D256" s="7">
        <f t="shared" si="11"/>
        <v>1.118718419219126</v>
      </c>
      <c r="E256" s="7">
        <f>IF(Lambda="",(#REF!-#REF!),(B256-D256))</f>
        <v>19.360704385222824</v>
      </c>
    </row>
    <row r="257" spans="1:5" x14ac:dyDescent="0.2">
      <c r="A257" s="14">
        <f t="shared" si="9"/>
        <v>255</v>
      </c>
      <c r="B257" s="7">
        <f t="shared" si="10"/>
        <v>20.607927623894096</v>
      </c>
      <c r="C257" s="7">
        <f>IF(Lambda="",#REF!,B257)</f>
        <v>20.607927623894096</v>
      </c>
      <c r="D257" s="7">
        <f t="shared" si="11"/>
        <v>1.1713346740356758</v>
      </c>
      <c r="E257" s="7">
        <f>IF(Lambda="",(#REF!-#REF!),(B257-D257))</f>
        <v>19.436592949858419</v>
      </c>
    </row>
    <row r="258" spans="1:5" x14ac:dyDescent="0.2">
      <c r="A258" s="14">
        <f t="shared" si="9"/>
        <v>256</v>
      </c>
      <c r="B258" s="7">
        <f t="shared" si="10"/>
        <v>20.736458722068772</v>
      </c>
      <c r="C258" s="7">
        <f>IF(Lambda="",#REF!,B258)</f>
        <v>20.736458722068772</v>
      </c>
      <c r="D258" s="7">
        <f t="shared" si="11"/>
        <v>1.2251551678547061</v>
      </c>
      <c r="E258" s="7">
        <f>IF(Lambda="",(#REF!-#REF!),(B258-D258))</f>
        <v>19.511303554214066</v>
      </c>
    </row>
    <row r="259" spans="1:5" x14ac:dyDescent="0.2">
      <c r="A259" s="14">
        <f t="shared" ref="A259:A322" si="12">A258+1</f>
        <v>257</v>
      </c>
      <c r="B259" s="7">
        <f t="shared" ref="B259:B322" si="13">Qavg*Q_4(4*A259*T/(S*_l^2),Lambda*_l/T)</f>
        <v>20.865014573814186</v>
      </c>
      <c r="C259" s="7">
        <f>IF(Lambda="",#REF!,B259)</f>
        <v>20.865014573814186</v>
      </c>
      <c r="D259" s="7">
        <f t="shared" ref="D259:D322" si="14">IF(CutBackTime&lt;A259,(Qavg-CutBackQ)*Q_4(4*(A259-CutBackTime)*T/(S*_l^2),Lambda*_l/T),0)</f>
        <v>1.2801693655736923</v>
      </c>
      <c r="E259" s="7">
        <f>IF(Lambda="",(#REF!-#REF!),(B259-D259))</f>
        <v>19.584845208240495</v>
      </c>
    </row>
    <row r="260" spans="1:5" x14ac:dyDescent="0.2">
      <c r="A260" s="14">
        <f t="shared" si="12"/>
        <v>258</v>
      </c>
      <c r="B260" s="7">
        <f t="shared" si="13"/>
        <v>20.993593675321108</v>
      </c>
      <c r="C260" s="7">
        <f>IF(Lambda="",#REF!,B260)</f>
        <v>20.993593675321108</v>
      </c>
      <c r="D260" s="7">
        <f t="shared" si="14"/>
        <v>1.3363663997973378</v>
      </c>
      <c r="E260" s="7">
        <f>IF(Lambda="",(#REF!-#REF!),(B260-D260))</f>
        <v>19.65722727552377</v>
      </c>
    </row>
    <row r="261" spans="1:5" x14ac:dyDescent="0.2">
      <c r="A261" s="14">
        <f t="shared" si="12"/>
        <v>259</v>
      </c>
      <c r="B261" s="7">
        <f t="shared" si="13"/>
        <v>21.12219454381383</v>
      </c>
      <c r="C261" s="7">
        <f>IF(Lambda="",#REF!,B261)</f>
        <v>21.12219454381383</v>
      </c>
      <c r="D261" s="7">
        <f t="shared" si="14"/>
        <v>1.3937351027777136</v>
      </c>
      <c r="E261" s="7">
        <f>IF(Lambda="",(#REF!-#REF!),(B261-D261))</f>
        <v>19.728459441036115</v>
      </c>
    </row>
    <row r="262" spans="1:5" x14ac:dyDescent="0.2">
      <c r="A262" s="14">
        <f t="shared" si="12"/>
        <v>260</v>
      </c>
      <c r="B262" s="7">
        <f t="shared" si="13"/>
        <v>21.250815717249115</v>
      </c>
      <c r="C262" s="7">
        <f>IF(Lambda="",#REF!,B262)</f>
        <v>21.250815717249115</v>
      </c>
      <c r="D262" s="7">
        <f t="shared" si="14"/>
        <v>1.4522640365290471</v>
      </c>
      <c r="E262" s="7">
        <f>IF(Lambda="",(#REF!-#REF!),(B262-D262))</f>
        <v>19.798551680720067</v>
      </c>
    </row>
    <row r="263" spans="1:5" x14ac:dyDescent="0.2">
      <c r="A263" s="14">
        <f t="shared" si="12"/>
        <v>261</v>
      </c>
      <c r="B263" s="7">
        <f t="shared" si="13"/>
        <v>21.379455754018956</v>
      </c>
      <c r="C263" s="7">
        <f>IF(Lambda="",#REF!,B263)</f>
        <v>21.379455754018956</v>
      </c>
      <c r="D263" s="7">
        <f t="shared" si="14"/>
        <v>1.5119415211950014</v>
      </c>
      <c r="E263" s="7">
        <f>IF(Lambda="",(#REF!-#REF!),(B263-D263))</f>
        <v>19.867514232823954</v>
      </c>
    </row>
    <row r="264" spans="1:5" x14ac:dyDescent="0.2">
      <c r="A264" s="14">
        <f t="shared" si="12"/>
        <v>262</v>
      </c>
      <c r="B264" s="7">
        <f t="shared" si="13"/>
        <v>21.508113232658019</v>
      </c>
      <c r="C264" s="7">
        <f>IF(Lambda="",#REF!,B264)</f>
        <v>21.508113232658019</v>
      </c>
      <c r="D264" s="7">
        <f t="shared" si="14"/>
        <v>1.5727556617462501</v>
      </c>
      <c r="E264" s="7">
        <f>IF(Lambda="",(#REF!-#REF!),(B264-D264))</f>
        <v>19.935357570911769</v>
      </c>
    </row>
    <row r="265" spans="1:5" x14ac:dyDescent="0.2">
      <c r="A265" s="14">
        <f t="shared" si="12"/>
        <v>263</v>
      </c>
      <c r="B265" s="7">
        <f t="shared" si="13"/>
        <v>21.636786751555498</v>
      </c>
      <c r="C265" s="7">
        <f>IF(Lambda="",#REF!,B265)</f>
        <v>21.636786751555498</v>
      </c>
      <c r="D265" s="7">
        <f t="shared" si="14"/>
        <v>1.6346943730847514</v>
      </c>
      <c r="E265" s="7">
        <f>IF(Lambda="",(#REF!-#REF!),(B265-D265))</f>
        <v>20.002092378470746</v>
      </c>
    </row>
    <row r="266" spans="1:5" x14ac:dyDescent="0.2">
      <c r="A266" s="14">
        <f t="shared" si="12"/>
        <v>264</v>
      </c>
      <c r="B266" s="7">
        <f t="shared" si="13"/>
        <v>21.765474928671509</v>
      </c>
      <c r="C266" s="7">
        <f>IF(Lambda="",#REF!,B266)</f>
        <v>21.765474928671509</v>
      </c>
      <c r="D266" s="7">
        <f t="shared" si="14"/>
        <v>1.6977454036292658</v>
      </c>
      <c r="E266" s="7">
        <f>IF(Lambda="",(#REF!-#REF!),(B266-D266))</f>
        <v>20.067729525042242</v>
      </c>
    </row>
    <row r="267" spans="1:5" x14ac:dyDescent="0.2">
      <c r="A267" s="14">
        <f t="shared" si="12"/>
        <v>265</v>
      </c>
      <c r="B267" s="7">
        <f t="shared" si="13"/>
        <v>21.894176401257223</v>
      </c>
      <c r="C267" s="7">
        <f>IF(Lambda="",#REF!,B267)</f>
        <v>21.894176401257223</v>
      </c>
      <c r="D267" s="7">
        <f t="shared" si="14"/>
        <v>1.761896357454976</v>
      </c>
      <c r="E267" s="7">
        <f>IF(Lambda="",(#REF!-#REF!),(B267-D267))</f>
        <v>20.132280043802247</v>
      </c>
    </row>
    <row r="268" spans="1:5" x14ac:dyDescent="0.2">
      <c r="A268" s="14">
        <f t="shared" si="12"/>
        <v>266</v>
      </c>
      <c r="B268" s="7">
        <f t="shared" si="13"/>
        <v>22.022889825581682</v>
      </c>
      <c r="C268" s="7">
        <f>IF(Lambda="",#REF!,B268)</f>
        <v>22.022889825581682</v>
      </c>
      <c r="D268" s="7">
        <f t="shared" si="14"/>
        <v>1.8271347150584476</v>
      </c>
      <c r="E268" s="7">
        <f>IF(Lambda="",(#REF!-#REF!),(B268-D268))</f>
        <v>20.195755110523233</v>
      </c>
    </row>
    <row r="269" spans="1:5" x14ac:dyDescent="0.2">
      <c r="A269" s="14">
        <f t="shared" si="12"/>
        <v>267</v>
      </c>
      <c r="B269" s="7">
        <f t="shared" si="13"/>
        <v>22.151613876659411</v>
      </c>
      <c r="C269" s="7">
        <f>IF(Lambda="",#REF!,B269)</f>
        <v>22.151613876659411</v>
      </c>
      <c r="D269" s="7">
        <f t="shared" si="14"/>
        <v>1.8934478528161331</v>
      </c>
      <c r="E269" s="7">
        <f>IF(Lambda="",(#REF!-#REF!),(B269-D269))</f>
        <v>20.258166023843277</v>
      </c>
    </row>
    <row r="270" spans="1:5" x14ac:dyDescent="0.2">
      <c r="A270" s="14">
        <f t="shared" si="12"/>
        <v>268</v>
      </c>
      <c r="B270" s="7">
        <f t="shared" si="13"/>
        <v>22.280347247984817</v>
      </c>
      <c r="C270" s="7">
        <f>IF(Lambda="",#REF!,B270)</f>
        <v>22.280347247984817</v>
      </c>
      <c r="D270" s="7">
        <f t="shared" si="14"/>
        <v>1.9608230612033033</v>
      </c>
      <c r="E270" s="7">
        <f>IF(Lambda="",(#REF!-#REF!),(B270-D270))</f>
        <v>20.319524186781514</v>
      </c>
    </row>
    <row r="271" spans="1:5" x14ac:dyDescent="0.2">
      <c r="A271" s="14">
        <f t="shared" si="12"/>
        <v>269</v>
      </c>
      <c r="B271" s="7">
        <f t="shared" si="13"/>
        <v>22.409088651269929</v>
      </c>
      <c r="C271" s="7">
        <f>IF(Lambda="",#REF!,B271)</f>
        <v>22.409088651269929</v>
      </c>
      <c r="D271" s="7">
        <f t="shared" si="14"/>
        <v>2.0292475618371686</v>
      </c>
      <c r="E271" s="7">
        <f>IF(Lambda="",(#REF!-#REF!),(B271-D271))</f>
        <v>20.379841089432759</v>
      </c>
    </row>
    <row r="272" spans="1:5" x14ac:dyDescent="0.2">
      <c r="A272" s="14">
        <f t="shared" si="12"/>
        <v>270</v>
      </c>
      <c r="B272" s="7">
        <f t="shared" si="13"/>
        <v>22.537836816185834</v>
      </c>
      <c r="C272" s="7">
        <f>IF(Lambda="",#REF!,B272)</f>
        <v>22.537836816185834</v>
      </c>
      <c r="D272" s="7">
        <f t="shared" si="14"/>
        <v>2.0987085234058407</v>
      </c>
      <c r="E272" s="7">
        <f>IF(Lambda="",(#REF!-#REF!),(B272-D272))</f>
        <v>20.439128292779994</v>
      </c>
    </row>
    <row r="273" spans="1:5" x14ac:dyDescent="0.2">
      <c r="A273" s="14">
        <f t="shared" si="12"/>
        <v>271</v>
      </c>
      <c r="B273" s="7">
        <f t="shared" si="13"/>
        <v>22.666590490108781</v>
      </c>
      <c r="C273" s="7">
        <f>IF(Lambda="",#REF!,B273)</f>
        <v>22.666590490108781</v>
      </c>
      <c r="D273" s="7">
        <f t="shared" si="14"/>
        <v>2.1691930765419305</v>
      </c>
      <c r="E273" s="7">
        <f>IF(Lambda="",(#REF!-#REF!),(B273-D273))</f>
        <v>20.497397413566851</v>
      </c>
    </row>
    <row r="274" spans="1:5" x14ac:dyDescent="0.2">
      <c r="A274" s="14">
        <f t="shared" si="12"/>
        <v>272</v>
      </c>
      <c r="B274" s="7">
        <f t="shared" si="13"/>
        <v>22.795348437869617</v>
      </c>
      <c r="C274" s="7">
        <f>IF(Lambda="",#REF!,B274)</f>
        <v>22.795348437869617</v>
      </c>
      <c r="D274" s="7">
        <f t="shared" si="14"/>
        <v>2.240688327698479</v>
      </c>
      <c r="E274" s="7">
        <f>IF(Lambda="",(#REF!-#REF!),(B274-D274))</f>
        <v>20.554660110171138</v>
      </c>
    </row>
    <row r="275" spans="1:5" x14ac:dyDescent="0.2">
      <c r="A275" s="14">
        <f t="shared" si="12"/>
        <v>273</v>
      </c>
      <c r="B275" s="7">
        <f t="shared" si="13"/>
        <v>22.924109441506918</v>
      </c>
      <c r="C275" s="7">
        <f>IF(Lambda="",#REF!,B275)</f>
        <v>22.924109441506918</v>
      </c>
      <c r="D275" s="7">
        <f t="shared" si="14"/>
        <v>2.3131813720800554</v>
      </c>
      <c r="E275" s="7">
        <f>IF(Lambda="",(#REF!-#REF!),(B275-D275))</f>
        <v>20.610928069426862</v>
      </c>
    </row>
    <row r="276" spans="1:5" x14ac:dyDescent="0.2">
      <c r="A276" s="14">
        <f t="shared" si="12"/>
        <v>274</v>
      </c>
      <c r="B276" s="7">
        <f t="shared" si="13"/>
        <v>23.052872300024887</v>
      </c>
      <c r="C276" s="7">
        <f>IF(Lambda="",#REF!,B276)</f>
        <v>23.052872300024887</v>
      </c>
      <c r="D276" s="7">
        <f t="shared" si="14"/>
        <v>2.3866593056822376</v>
      </c>
      <c r="E276" s="7">
        <f>IF(Lambda="",(#REF!-#REF!),(B276-D276))</f>
        <v>20.666212994342651</v>
      </c>
    </row>
    <row r="277" spans="1:5" x14ac:dyDescent="0.2">
      <c r="A277" s="14">
        <f t="shared" si="12"/>
        <v>275</v>
      </c>
      <c r="B277" s="7">
        <f t="shared" si="13"/>
        <v>23.181635829154423</v>
      </c>
      <c r="C277" s="7">
        <f>IF(Lambda="",#REF!,B277)</f>
        <v>23.181635829154423</v>
      </c>
      <c r="D277" s="7">
        <f t="shared" si="14"/>
        <v>2.4611092364878324</v>
      </c>
      <c r="E277" s="7">
        <f>IF(Lambda="",(#REF!-#REF!),(B277-D277))</f>
        <v>20.720526592666591</v>
      </c>
    </row>
    <row r="278" spans="1:5" x14ac:dyDescent="0.2">
      <c r="A278" s="14">
        <f t="shared" si="12"/>
        <v>276</v>
      </c>
      <c r="B278" s="7">
        <f t="shared" si="13"/>
        <v>23.310398861116632</v>
      </c>
      <c r="C278" s="7">
        <f>IF(Lambda="",#REF!,B278)</f>
        <v>23.310398861116632</v>
      </c>
      <c r="D278" s="7">
        <f t="shared" si="14"/>
        <v>2.5365182948681642</v>
      </c>
      <c r="E278" s="7">
        <f>IF(Lambda="",(#REF!-#REF!),(B278-D278))</f>
        <v>20.773880566248469</v>
      </c>
    </row>
    <row r="279" spans="1:5" x14ac:dyDescent="0.2">
      <c r="A279" s="14">
        <f t="shared" si="12"/>
        <v>277</v>
      </c>
      <c r="B279" s="7">
        <f t="shared" si="13"/>
        <v>23.4391602443933</v>
      </c>
      <c r="C279" s="7">
        <f>IF(Lambda="",#REF!,B279)</f>
        <v>23.4391602443933</v>
      </c>
      <c r="D279" s="7">
        <f t="shared" si="14"/>
        <v>2.6128736432331956</v>
      </c>
      <c r="E279" s="7">
        <f>IF(Lambda="",(#REF!-#REF!),(B279-D279))</f>
        <v>20.826286601160103</v>
      </c>
    </row>
    <row r="280" spans="1:5" x14ac:dyDescent="0.2">
      <c r="A280" s="14">
        <f t="shared" si="12"/>
        <v>278</v>
      </c>
      <c r="B280" s="7">
        <f t="shared" si="13"/>
        <v>23.567918843496219</v>
      </c>
      <c r="C280" s="7">
        <f>IF(Lambda="",#REF!,B280)</f>
        <v>23.567918843496219</v>
      </c>
      <c r="D280" s="7">
        <f t="shared" si="14"/>
        <v>2.6901624849740813</v>
      </c>
      <c r="E280" s="7">
        <f>IF(Lambda="",(#REF!-#REF!),(B280-D280))</f>
        <v>20.877756358522138</v>
      </c>
    </row>
    <row r="281" spans="1:5" x14ac:dyDescent="0.2">
      <c r="A281" s="14">
        <f t="shared" si="12"/>
        <v>279</v>
      </c>
      <c r="B281" s="7">
        <f t="shared" si="13"/>
        <v>23.696673538744502</v>
      </c>
      <c r="C281" s="7">
        <f>IF(Lambda="",#REF!,B281)</f>
        <v>23.696673538744502</v>
      </c>
      <c r="D281" s="7">
        <f t="shared" si="14"/>
        <v>2.7683720727389796</v>
      </c>
      <c r="E281" s="7">
        <f>IF(Lambda="",(#REF!-#REF!),(B281-D281))</f>
        <v>20.928301466005522</v>
      </c>
    </row>
    <row r="282" spans="1:5" x14ac:dyDescent="0.2">
      <c r="A282" s="14">
        <f t="shared" si="12"/>
        <v>280</v>
      </c>
      <c r="B282" s="7">
        <f t="shared" si="13"/>
        <v>23.825423226042272</v>
      </c>
      <c r="C282" s="7">
        <f>IF(Lambda="",#REF!,B282)</f>
        <v>23.825423226042272</v>
      </c>
      <c r="D282" s="7">
        <f t="shared" si="14"/>
        <v>2.8474897160793398</v>
      </c>
      <c r="E282" s="7">
        <f>IF(Lambda="",(#REF!-#REF!),(B282-D282))</f>
        <v>20.977933509962931</v>
      </c>
    </row>
    <row r="283" spans="1:5" x14ac:dyDescent="0.2">
      <c r="A283" s="14">
        <f t="shared" si="12"/>
        <v>281</v>
      </c>
      <c r="B283" s="7">
        <f t="shared" si="13"/>
        <v>23.954166816661509</v>
      </c>
      <c r="C283" s="7">
        <f>IF(Lambda="",#REF!,B283)</f>
        <v>23.954166816661509</v>
      </c>
      <c r="D283" s="7">
        <f t="shared" si="14"/>
        <v>2.9275027885054747</v>
      </c>
      <c r="E283" s="7">
        <f>IF(Lambda="",(#REF!-#REF!),(B283-D283))</f>
        <v>21.026664028156034</v>
      </c>
    </row>
    <row r="284" spans="1:5" x14ac:dyDescent="0.2">
      <c r="A284" s="14">
        <f t="shared" si="12"/>
        <v>282</v>
      </c>
      <c r="B284" s="7">
        <f t="shared" si="13"/>
        <v>24.082903237026748</v>
      </c>
      <c r="C284" s="7">
        <f>IF(Lambda="",#REF!,B284)</f>
        <v>24.082903237026748</v>
      </c>
      <c r="D284" s="7">
        <f t="shared" si="14"/>
        <v>3.0083987339841292</v>
      </c>
      <c r="E284" s="7">
        <f>IF(Lambda="",(#REF!-#REF!),(B284-D284))</f>
        <v>21.074504503042618</v>
      </c>
    </row>
    <row r="285" spans="1:5" x14ac:dyDescent="0.2">
      <c r="A285" s="14">
        <f t="shared" si="12"/>
        <v>283</v>
      </c>
      <c r="B285" s="7">
        <f t="shared" si="13"/>
        <v>24.211631428504397</v>
      </c>
      <c r="C285" s="7">
        <f>IF(Lambda="",#REF!,B285)</f>
        <v>24.211631428504397</v>
      </c>
      <c r="D285" s="7">
        <f t="shared" si="14"/>
        <v>3.0901650729126611</v>
      </c>
      <c r="E285" s="7">
        <f>IF(Lambda="",(#REF!-#REF!),(B285-D285))</f>
        <v>21.121466355591735</v>
      </c>
    </row>
    <row r="286" spans="1:5" x14ac:dyDescent="0.2">
      <c r="A286" s="14">
        <f t="shared" si="12"/>
        <v>284</v>
      </c>
      <c r="B286" s="7">
        <f t="shared" si="13"/>
        <v>24.340350347194526</v>
      </c>
      <c r="C286" s="7">
        <f>IF(Lambda="",#REF!,B286)</f>
        <v>24.340350347194526</v>
      </c>
      <c r="D286" s="7">
        <f t="shared" si="14"/>
        <v>3.17278940759955</v>
      </c>
      <c r="E286" s="7">
        <f>IF(Lambda="",(#REF!-#REF!),(B286-D286))</f>
        <v>21.167560939594978</v>
      </c>
    </row>
    <row r="287" spans="1:5" x14ac:dyDescent="0.2">
      <c r="A287" s="14">
        <f t="shared" si="12"/>
        <v>285</v>
      </c>
      <c r="B287" s="7">
        <f t="shared" si="13"/>
        <v>24.469058963725804</v>
      </c>
      <c r="C287" s="7">
        <f>IF(Lambda="",#REF!,B287)</f>
        <v>24.469058963725804</v>
      </c>
      <c r="D287" s="7">
        <f t="shared" si="14"/>
        <v>3.2562594272824397</v>
      </c>
      <c r="E287" s="7">
        <f>IF(Lambda="",(#REF!-#REF!),(B287-D287))</f>
        <v>21.212799536443363</v>
      </c>
    </row>
    <row r="288" spans="1:5" x14ac:dyDescent="0.2">
      <c r="A288" s="14">
        <f t="shared" si="12"/>
        <v>286</v>
      </c>
      <c r="B288" s="7">
        <f t="shared" si="13"/>
        <v>24.59775626305407</v>
      </c>
      <c r="C288" s="7">
        <f>IF(Lambda="",#REF!,B288)</f>
        <v>24.59775626305407</v>
      </c>
      <c r="D288" s="7">
        <f t="shared" si="14"/>
        <v>3.3405629127101975</v>
      </c>
      <c r="E288" s="7">
        <f>IF(Lambda="",(#REF!-#REF!),(B288-D288))</f>
        <v>21.257193350343872</v>
      </c>
    </row>
    <row r="289" spans="1:5" x14ac:dyDescent="0.2">
      <c r="A289" s="14">
        <f t="shared" si="12"/>
        <v>287</v>
      </c>
      <c r="B289" s="7">
        <f t="shared" si="13"/>
        <v>24.726441244263377</v>
      </c>
      <c r="C289" s="7">
        <f>IF(Lambda="",#REF!,B289)</f>
        <v>24.726441244263377</v>
      </c>
      <c r="D289" s="7">
        <f t="shared" si="14"/>
        <v>3.4256877403164752</v>
      </c>
      <c r="E289" s="7">
        <f>IF(Lambda="",(#REF!-#REF!),(B289-D289))</f>
        <v>21.3007535039469</v>
      </c>
    </row>
    <row r="290" spans="1:5" x14ac:dyDescent="0.2">
      <c r="A290" s="14">
        <f t="shared" si="12"/>
        <v>288</v>
      </c>
      <c r="B290" s="7">
        <f t="shared" si="13"/>
        <v>24.855112920370058</v>
      </c>
      <c r="C290" s="7">
        <f>IF(Lambda="",#REF!,B290)</f>
        <v>24.855112920370058</v>
      </c>
      <c r="D290" s="7">
        <f t="shared" si="14"/>
        <v>3.5116218860093937</v>
      </c>
      <c r="E290" s="7">
        <f>IF(Lambda="",(#REF!-#REF!),(B290-D290))</f>
        <v>21.343491034360664</v>
      </c>
    </row>
    <row r="291" spans="1:5" x14ac:dyDescent="0.2">
      <c r="A291" s="14">
        <f t="shared" si="12"/>
        <v>289</v>
      </c>
      <c r="B291" s="7">
        <f t="shared" si="13"/>
        <v>24.98377031813046</v>
      </c>
      <c r="C291" s="7">
        <f>IF(Lambda="",#REF!,B291)</f>
        <v>24.98377031813046</v>
      </c>
      <c r="D291" s="7">
        <f t="shared" si="14"/>
        <v>3.5983534286009067</v>
      </c>
      <c r="E291" s="7">
        <f>IF(Lambda="",(#REF!-#REF!),(B291-D291))</f>
        <v>21.385416889529555</v>
      </c>
    </row>
    <row r="292" spans="1:5" x14ac:dyDescent="0.2">
      <c r="A292" s="14">
        <f t="shared" si="12"/>
        <v>290</v>
      </c>
      <c r="B292" s="7">
        <f t="shared" si="13"/>
        <v>25.112412477850789</v>
      </c>
      <c r="C292" s="7">
        <f>IF(Lambda="",#REF!,B292)</f>
        <v>25.112412477850789</v>
      </c>
      <c r="D292" s="7">
        <f t="shared" si="14"/>
        <v>3.6858705528987832</v>
      </c>
      <c r="E292" s="7">
        <f>IF(Lambda="",(#REF!-#REF!),(B292-D292))</f>
        <v>21.426541924952005</v>
      </c>
    </row>
    <row r="293" spans="1:5" x14ac:dyDescent="0.2">
      <c r="A293" s="14">
        <f t="shared" si="12"/>
        <v>291</v>
      </c>
      <c r="B293" s="7">
        <f t="shared" si="13"/>
        <v>25.241038453200101</v>
      </c>
      <c r="C293" s="7">
        <f>IF(Lambda="",#REF!,B293)</f>
        <v>25.241038453200101</v>
      </c>
      <c r="D293" s="7">
        <f t="shared" si="14"/>
        <v>3.7741615524817007</v>
      </c>
      <c r="E293" s="7">
        <f>IF(Lambda="",(#REF!-#REF!),(B293-D293))</f>
        <v>21.4668769007184</v>
      </c>
    </row>
    <row r="294" spans="1:5" x14ac:dyDescent="0.2">
      <c r="A294" s="14">
        <f t="shared" si="12"/>
        <v>292</v>
      </c>
      <c r="B294" s="7">
        <f t="shared" si="13"/>
        <v>25.369647311026476</v>
      </c>
      <c r="C294" s="7">
        <f>IF(Lambda="",#REF!,B294)</f>
        <v>25.369647311026476</v>
      </c>
      <c r="D294" s="7">
        <f t="shared" si="14"/>
        <v>3.8632148321771398</v>
      </c>
      <c r="E294" s="7">
        <f>IF(Lambda="",(#REF!-#REF!),(B294-D294))</f>
        <v>21.506432478849337</v>
      </c>
    </row>
    <row r="295" spans="1:5" x14ac:dyDescent="0.2">
      <c r="A295" s="14">
        <f t="shared" si="12"/>
        <v>293</v>
      </c>
      <c r="B295" s="7">
        <f t="shared" si="13"/>
        <v>25.498238131175086</v>
      </c>
      <c r="C295" s="7">
        <f>IF(Lambda="",#REF!,B295)</f>
        <v>25.498238131175086</v>
      </c>
      <c r="D295" s="7">
        <f t="shared" si="14"/>
        <v>3.9530189102625588</v>
      </c>
      <c r="E295" s="7">
        <f>IF(Lambda="",(#REF!-#REF!),(B295-D295))</f>
        <v>21.545219220912529</v>
      </c>
    </row>
    <row r="296" spans="1:5" x14ac:dyDescent="0.2">
      <c r="A296" s="14">
        <f t="shared" si="12"/>
        <v>294</v>
      </c>
      <c r="B296" s="7">
        <f t="shared" si="13"/>
        <v>25.626810006309675</v>
      </c>
      <c r="C296" s="7">
        <f>IF(Lambda="",#REF!,B296)</f>
        <v>25.626810006309675</v>
      </c>
      <c r="D296" s="7">
        <f t="shared" si="14"/>
        <v>4.0435624204050935</v>
      </c>
      <c r="E296" s="7">
        <f>IF(Lambda="",(#REF!-#REF!),(B296-D296))</f>
        <v>21.58324758590458</v>
      </c>
    </row>
    <row r="297" spans="1:5" x14ac:dyDescent="0.2">
      <c r="A297" s="14">
        <f t="shared" si="12"/>
        <v>295</v>
      </c>
      <c r="B297" s="7">
        <f t="shared" si="13"/>
        <v>25.755362041737033</v>
      </c>
      <c r="C297" s="7">
        <f>IF(Lambda="",#REF!,B297)</f>
        <v>25.755362041737033</v>
      </c>
      <c r="D297" s="7">
        <f t="shared" si="14"/>
        <v>4.134834113358937</v>
      </c>
      <c r="E297" s="7">
        <f>IF(Lambda="",(#REF!-#REF!),(B297-D297))</f>
        <v>21.620527928378095</v>
      </c>
    </row>
    <row r="298" spans="1:5" x14ac:dyDescent="0.2">
      <c r="A298" s="14">
        <f t="shared" si="12"/>
        <v>296</v>
      </c>
      <c r="B298" s="7">
        <f t="shared" si="13"/>
        <v>25.883893355233472</v>
      </c>
      <c r="C298" s="7">
        <f>IF(Lambda="",#REF!,B298)</f>
        <v>25.883893355233472</v>
      </c>
      <c r="D298" s="7">
        <f t="shared" si="14"/>
        <v>4.2268228584343976</v>
      </c>
      <c r="E298" s="7">
        <f>IF(Lambda="",(#REF!-#REF!),(B298-D298))</f>
        <v>21.657070496799072</v>
      </c>
    </row>
    <row r="299" spans="1:5" x14ac:dyDescent="0.2">
      <c r="A299" s="14">
        <f t="shared" si="12"/>
        <v>297</v>
      </c>
      <c r="B299" s="7">
        <f t="shared" si="13"/>
        <v>26.012403076872985</v>
      </c>
      <c r="C299" s="7">
        <f>IF(Lambda="",#REF!,B299)</f>
        <v>26.012403076872985</v>
      </c>
      <c r="D299" s="7">
        <f t="shared" si="14"/>
        <v>4.3195176447546197</v>
      </c>
      <c r="E299" s="7">
        <f>IF(Lambda="",(#REF!-#REF!),(B299-D299))</f>
        <v>21.692885432118366</v>
      </c>
    </row>
    <row r="300" spans="1:5" x14ac:dyDescent="0.2">
      <c r="A300" s="14">
        <f t="shared" si="12"/>
        <v>298</v>
      </c>
      <c r="B300" s="7">
        <f t="shared" si="13"/>
        <v>26.140890348861149</v>
      </c>
      <c r="C300" s="7">
        <f>IF(Lambda="",#REF!,B300)</f>
        <v>26.140890348861149</v>
      </c>
      <c r="D300" s="7">
        <f t="shared" si="14"/>
        <v>4.4129075823134656</v>
      </c>
      <c r="E300" s="7">
        <f>IF(Lambda="",(#REF!-#REF!),(B300-D300))</f>
        <v>21.727982766547683</v>
      </c>
    </row>
    <row r="301" spans="1:5" x14ac:dyDescent="0.2">
      <c r="A301" s="14">
        <f t="shared" si="12"/>
        <v>299</v>
      </c>
      <c r="B301" s="7">
        <f t="shared" si="13"/>
        <v>26.269354325367438</v>
      </c>
      <c r="C301" s="7">
        <f>IF(Lambda="",#REF!,B301)</f>
        <v>26.269354325367438</v>
      </c>
      <c r="D301" s="7">
        <f t="shared" si="14"/>
        <v>4.5069819028484037</v>
      </c>
      <c r="E301" s="7">
        <f>IF(Lambda="",(#REF!-#REF!),(B301-D301))</f>
        <v>21.762372422519036</v>
      </c>
    </row>
    <row r="302" spans="1:5" x14ac:dyDescent="0.2">
      <c r="A302" s="14">
        <f t="shared" si="12"/>
        <v>300</v>
      </c>
      <c r="B302" s="7">
        <f t="shared" si="13"/>
        <v>26.397794172362627</v>
      </c>
      <c r="C302" s="7">
        <f>IF(Lambda="",#REF!,B302)</f>
        <v>26.397794172362627</v>
      </c>
      <c r="D302" s="7">
        <f t="shared" si="14"/>
        <v>4.6017299605394069</v>
      </c>
      <c r="E302" s="7">
        <f>IF(Lambda="",(#REF!-#REF!),(B302-D302))</f>
        <v>21.796064211823222</v>
      </c>
    </row>
    <row r="303" spans="1:5" x14ac:dyDescent="0.2">
      <c r="A303" s="14">
        <f t="shared" si="12"/>
        <v>301</v>
      </c>
      <c r="B303" s="7">
        <f t="shared" si="13"/>
        <v>26.526209067459103</v>
      </c>
      <c r="C303" s="7">
        <f>IF(Lambda="",#REF!,B303)</f>
        <v>26.526209067459103</v>
      </c>
      <c r="D303" s="7">
        <f t="shared" si="14"/>
        <v>4.6971412325480104</v>
      </c>
      <c r="E303" s="7">
        <f>IF(Lambda="",(#REF!-#REF!),(B303-D303))</f>
        <v>21.829067834911093</v>
      </c>
    </row>
    <row r="304" spans="1:5" x14ac:dyDescent="0.2">
      <c r="A304" s="14">
        <f t="shared" si="12"/>
        <v>302</v>
      </c>
      <c r="B304" s="7">
        <f t="shared" si="13"/>
        <v>26.654598199750438</v>
      </c>
      <c r="C304" s="7">
        <f>IF(Lambda="",#REF!,B304)</f>
        <v>26.654598199750438</v>
      </c>
      <c r="D304" s="7">
        <f t="shared" si="14"/>
        <v>4.7932053194050628</v>
      </c>
      <c r="E304" s="7">
        <f>IF(Lambda="",(#REF!-#REF!),(B304-D304))</f>
        <v>21.861392880345377</v>
      </c>
    </row>
    <row r="305" spans="1:5" x14ac:dyDescent="0.2">
      <c r="A305" s="14">
        <f t="shared" si="12"/>
        <v>303</v>
      </c>
      <c r="B305" s="7">
        <f t="shared" si="13"/>
        <v>26.782960769657443</v>
      </c>
      <c r="C305" s="7">
        <f>IF(Lambda="",#REF!,B305)</f>
        <v>26.782960769657443</v>
      </c>
      <c r="D305" s="7">
        <f t="shared" si="14"/>
        <v>4.8899119452588851</v>
      </c>
      <c r="E305" s="7">
        <f>IF(Lambda="",(#REF!-#REF!),(B305-D305))</f>
        <v>21.893048824398559</v>
      </c>
    </row>
    <row r="306" spans="1:5" x14ac:dyDescent="0.2">
      <c r="A306" s="14">
        <f t="shared" si="12"/>
        <v>304</v>
      </c>
      <c r="B306" s="7">
        <f t="shared" si="13"/>
        <v>26.911295988772149</v>
      </c>
      <c r="C306" s="7">
        <f>IF(Lambda="",#REF!,B306)</f>
        <v>26.911295988772149</v>
      </c>
      <c r="D306" s="7">
        <f t="shared" si="14"/>
        <v>4.9872509579940996</v>
      </c>
      <c r="E306" s="7">
        <f>IF(Lambda="",(#REF!-#REF!),(B306-D306))</f>
        <v>21.92404503077805</v>
      </c>
    </row>
    <row r="307" spans="1:5" x14ac:dyDescent="0.2">
      <c r="A307" s="14">
        <f t="shared" si="12"/>
        <v>305</v>
      </c>
      <c r="B307" s="7">
        <f t="shared" si="13"/>
        <v>27.039603079708819</v>
      </c>
      <c r="C307" s="7">
        <f>IF(Lambda="",#REF!,B307)</f>
        <v>27.039603079708819</v>
      </c>
      <c r="D307" s="7">
        <f t="shared" si="14"/>
        <v>5.0852123292290283</v>
      </c>
      <c r="E307" s="7">
        <f>IF(Lambda="",(#REF!-#REF!),(B307-D307))</f>
        <v>21.954390750479789</v>
      </c>
    </row>
    <row r="308" spans="1:5" x14ac:dyDescent="0.2">
      <c r="A308" s="14">
        <f t="shared" si="12"/>
        <v>306</v>
      </c>
      <c r="B308" s="7">
        <f t="shared" si="13"/>
        <v>27.167881275952723</v>
      </c>
      <c r="C308" s="7">
        <f>IF(Lambda="",#REF!,B308)</f>
        <v>27.167881275952723</v>
      </c>
      <c r="D308" s="7">
        <f t="shared" si="14"/>
        <v>5.1837861542010675</v>
      </c>
      <c r="E308" s="7">
        <f>IF(Lambda="",(#REF!-#REF!),(B308-D308))</f>
        <v>21.984095121751658</v>
      </c>
    </row>
    <row r="309" spans="1:5" x14ac:dyDescent="0.2">
      <c r="A309" s="14">
        <f t="shared" si="12"/>
        <v>307</v>
      </c>
      <c r="B309" s="7">
        <f t="shared" si="13"/>
        <v>27.29612982171431</v>
      </c>
      <c r="C309" s="7">
        <f>IF(Lambda="",#REF!,B309)</f>
        <v>27.29612982171431</v>
      </c>
      <c r="D309" s="7">
        <f t="shared" si="14"/>
        <v>5.2829626515484041</v>
      </c>
      <c r="E309" s="7">
        <f>IF(Lambda="",(#REF!-#REF!),(B309-D309))</f>
        <v>22.013167170165907</v>
      </c>
    </row>
    <row r="310" spans="1:5" x14ac:dyDescent="0.2">
      <c r="A310" s="14">
        <f t="shared" si="12"/>
        <v>308</v>
      </c>
      <c r="B310" s="7">
        <f t="shared" si="13"/>
        <v>27.4243479717836</v>
      </c>
      <c r="C310" s="7">
        <f>IF(Lambda="",#REF!,B310)</f>
        <v>27.4243479717836</v>
      </c>
      <c r="D310" s="7">
        <f t="shared" si="14"/>
        <v>5.3827321629952536</v>
      </c>
      <c r="E310" s="7">
        <f>IF(Lambda="",(#REF!-#REF!),(B310-D310))</f>
        <v>22.041615808788347</v>
      </c>
    </row>
    <row r="311" spans="1:5" x14ac:dyDescent="0.2">
      <c r="A311" s="14">
        <f t="shared" si="12"/>
        <v>309</v>
      </c>
      <c r="B311" s="7">
        <f t="shared" si="13"/>
        <v>27.552534991387891</v>
      </c>
      <c r="C311" s="7">
        <f>IF(Lambda="",#REF!,B311)</f>
        <v>27.552534991387891</v>
      </c>
      <c r="D311" s="7">
        <f t="shared" si="14"/>
        <v>5.4830851529480524</v>
      </c>
      <c r="E311" s="7">
        <f>IF(Lambda="",(#REF!-#REF!),(B311-D311))</f>
        <v>22.069449838439837</v>
      </c>
    </row>
    <row r="312" spans="1:5" x14ac:dyDescent="0.2">
      <c r="A312" s="14">
        <f t="shared" si="12"/>
        <v>310</v>
      </c>
      <c r="B312" s="7">
        <f t="shared" si="13"/>
        <v>27.680690156051416</v>
      </c>
      <c r="C312" s="7">
        <f>IF(Lambda="",#REF!,B312)</f>
        <v>27.680690156051416</v>
      </c>
      <c r="D312" s="7">
        <f t="shared" si="14"/>
        <v>5.5840122080090815</v>
      </c>
      <c r="E312" s="7">
        <f>IF(Lambda="",(#REF!-#REF!),(B312-D312))</f>
        <v>22.096677948042334</v>
      </c>
    </row>
    <row r="313" spans="1:5" x14ac:dyDescent="0.2">
      <c r="A313" s="14">
        <f t="shared" si="12"/>
        <v>311</v>
      </c>
      <c r="B313" s="7">
        <f t="shared" si="13"/>
        <v>27.808812751455857</v>
      </c>
      <c r="C313" s="7">
        <f>IF(Lambda="",#REF!,B313)</f>
        <v>27.808812751455857</v>
      </c>
      <c r="D313" s="7">
        <f t="shared" si="14"/>
        <v>5.6855040364151286</v>
      </c>
      <c r="E313" s="7">
        <f>IF(Lambda="",(#REF!-#REF!),(B313-D313))</f>
        <v>22.123308715040729</v>
      </c>
    </row>
    <row r="314" spans="1:5" x14ac:dyDescent="0.2">
      <c r="A314" s="14">
        <f t="shared" si="12"/>
        <v>312</v>
      </c>
      <c r="B314" s="7">
        <f t="shared" si="13"/>
        <v>27.936902073304847</v>
      </c>
      <c r="C314" s="7">
        <f>IF(Lambda="",#REF!,B314)</f>
        <v>27.936902073304847</v>
      </c>
      <c r="D314" s="7">
        <f t="shared" si="14"/>
        <v>5.7875514674047519</v>
      </c>
      <c r="E314" s="7">
        <f>IF(Lambda="",(#REF!-#REF!),(B314-D314))</f>
        <v>22.149350605900096</v>
      </c>
    </row>
    <row r="315" spans="1:5" x14ac:dyDescent="0.2">
      <c r="A315" s="14">
        <f t="shared" si="12"/>
        <v>313</v>
      </c>
      <c r="B315" s="7">
        <f t="shared" si="13"/>
        <v>28.064957427188773</v>
      </c>
      <c r="C315" s="7">
        <f>IF(Lambda="",#REF!,B315)</f>
        <v>28.064957427188773</v>
      </c>
      <c r="D315" s="7">
        <f t="shared" si="14"/>
        <v>5.8901454505223274</v>
      </c>
      <c r="E315" s="7">
        <f>IF(Lambda="",(#REF!-#REF!),(B315-D315))</f>
        <v>22.174811976666447</v>
      </c>
    </row>
    <row r="316" spans="1:5" x14ac:dyDescent="0.2">
      <c r="A316" s="14">
        <f t="shared" si="12"/>
        <v>314</v>
      </c>
      <c r="B316" s="7">
        <f t="shared" si="13"/>
        <v>28.192978128452548</v>
      </c>
      <c r="C316" s="7">
        <f>IF(Lambda="",#REF!,B316)</f>
        <v>28.192978128452548</v>
      </c>
      <c r="D316" s="7">
        <f t="shared" si="14"/>
        <v>5.9932770548627241</v>
      </c>
      <c r="E316" s="7">
        <f>IF(Lambda="",(#REF!-#REF!),(B316-D316))</f>
        <v>22.199701073589825</v>
      </c>
    </row>
    <row r="317" spans="1:5" x14ac:dyDescent="0.2">
      <c r="A317" s="14">
        <f t="shared" si="12"/>
        <v>315</v>
      </c>
      <c r="B317" s="7">
        <f t="shared" si="13"/>
        <v>28.320963502064853</v>
      </c>
      <c r="C317" s="7">
        <f>IF(Lambda="",#REF!,B317)</f>
        <v>28.320963502064853</v>
      </c>
      <c r="D317" s="7">
        <f t="shared" si="14"/>
        <v>6.0969374682616415</v>
      </c>
      <c r="E317" s="7">
        <f>IF(Lambda="",(#REF!-#REF!),(B317-D317))</f>
        <v>22.224026033803213</v>
      </c>
    </row>
    <row r="318" spans="1:5" x14ac:dyDescent="0.2">
      <c r="A318" s="14">
        <f t="shared" si="12"/>
        <v>316</v>
      </c>
      <c r="B318" s="7">
        <f t="shared" si="13"/>
        <v>28.448912882489434</v>
      </c>
      <c r="C318" s="7">
        <f>IF(Lambda="",#REF!,B318)</f>
        <v>28.448912882489434</v>
      </c>
      <c r="D318" s="7">
        <f t="shared" si="14"/>
        <v>6.2011179964368068</v>
      </c>
      <c r="E318" s="7">
        <f>IF(Lambda="",(#REF!-#REF!),(B318-D318))</f>
        <v>22.247794886052628</v>
      </c>
    </row>
    <row r="319" spans="1:5" x14ac:dyDescent="0.2">
      <c r="A319" s="14">
        <f t="shared" si="12"/>
        <v>317</v>
      </c>
      <c r="B319" s="7">
        <f t="shared" si="13"/>
        <v>28.576825613558178</v>
      </c>
      <c r="C319" s="7">
        <f>IF(Lambda="",#REF!,B319)</f>
        <v>28.576825613558178</v>
      </c>
      <c r="D319" s="7">
        <f t="shared" si="14"/>
        <v>6.3058100620837605</v>
      </c>
      <c r="E319" s="7">
        <f>IF(Lambda="",(#REF!-#REF!),(B319-D319))</f>
        <v>22.271015551474417</v>
      </c>
    </row>
    <row r="320" spans="1:5" x14ac:dyDescent="0.2">
      <c r="A320" s="14">
        <f t="shared" si="12"/>
        <v>318</v>
      </c>
      <c r="B320" s="7">
        <f t="shared" si="13"/>
        <v>28.704701048346728</v>
      </c>
      <c r="C320" s="7">
        <f>IF(Lambda="",#REF!,B320)</f>
        <v>28.704701048346728</v>
      </c>
      <c r="D320" s="7">
        <f t="shared" si="14"/>
        <v>6.4110052039311922</v>
      </c>
      <c r="E320" s="7">
        <f>IF(Lambda="",(#REF!-#REF!),(B320-D320))</f>
        <v>22.293695844415534</v>
      </c>
    </row>
    <row r="321" spans="1:5" x14ac:dyDescent="0.2">
      <c r="A321" s="14">
        <f t="shared" si="12"/>
        <v>319</v>
      </c>
      <c r="B321" s="7">
        <f t="shared" si="13"/>
        <v>28.832538549050366</v>
      </c>
      <c r="C321" s="7">
        <f>IF(Lambda="",#REF!,B321)</f>
        <v>28.832538549050366</v>
      </c>
      <c r="D321" s="7">
        <f t="shared" si="14"/>
        <v>6.5166950757580553</v>
      </c>
      <c r="E321" s="7">
        <f>IF(Lambda="",(#REF!-#REF!),(B321-D321))</f>
        <v>22.315843473292311</v>
      </c>
    </row>
    <row r="322" spans="1:5" x14ac:dyDescent="0.2">
      <c r="A322" s="14">
        <f t="shared" si="12"/>
        <v>320</v>
      </c>
      <c r="B322" s="7">
        <f t="shared" si="13"/>
        <v>28.960337486863246</v>
      </c>
      <c r="C322" s="7">
        <f>IF(Lambda="",#REF!,B322)</f>
        <v>28.960337486863246</v>
      </c>
      <c r="D322" s="7">
        <f t="shared" si="14"/>
        <v>6.6228714453785216</v>
      </c>
      <c r="E322" s="7">
        <f>IF(Lambda="",(#REF!-#REF!),(B322-D322))</f>
        <v>22.337466041484724</v>
      </c>
    </row>
    <row r="323" spans="1:5" x14ac:dyDescent="0.2">
      <c r="A323" s="14">
        <f t="shared" ref="A323:A367" si="15">A322+1</f>
        <v>321</v>
      </c>
      <c r="B323" s="7">
        <f t="shared" ref="B323:B367" si="16">Qavg*Q_4(4*A323*T/(S*_l^2),Lambda*_l/T)</f>
        <v>29.088097241858556</v>
      </c>
      <c r="C323" s="7">
        <f>IF(Lambda="",#REF!,B323)</f>
        <v>29.088097241858556</v>
      </c>
      <c r="D323" s="7">
        <f t="shared" ref="D323:D367" si="17">IF(CutBackTime&lt;A323,(Qavg-CutBackQ)*Q_4(4*(A323-CutBackTime)*T/(S*_l^2),Lambda*_l/T),0)</f>
        <v>6.729526193595202</v>
      </c>
      <c r="E323" s="7">
        <f>IF(Lambda="",(#REF!-#REF!),(B323-D323))</f>
        <v>22.358571048263354</v>
      </c>
    </row>
    <row r="324" spans="1:5" x14ac:dyDescent="0.2">
      <c r="A324" s="14">
        <f t="shared" si="15"/>
        <v>322</v>
      </c>
      <c r="B324" s="7">
        <f t="shared" si="16"/>
        <v>29.215817202870547</v>
      </c>
      <c r="C324" s="7">
        <f>IF(Lambda="",#REF!,B324)</f>
        <v>29.215817202870547</v>
      </c>
      <c r="D324" s="7">
        <f t="shared" si="17"/>
        <v>6.8366513131262918</v>
      </c>
      <c r="E324" s="7">
        <f>IF(Lambda="",(#REF!-#REF!),(B324-D324))</f>
        <v>22.379165889744254</v>
      </c>
    </row>
    <row r="325" spans="1:5" x14ac:dyDescent="0.2">
      <c r="A325" s="14">
        <f t="shared" si="15"/>
        <v>323</v>
      </c>
      <c r="B325" s="7">
        <f t="shared" si="16"/>
        <v>29.343496767378895</v>
      </c>
      <c r="C325" s="7">
        <f>IF(Lambda="",#REF!,B325)</f>
        <v>29.343496767378895</v>
      </c>
      <c r="D325" s="7">
        <f t="shared" si="17"/>
        <v>6.9442389075086499</v>
      </c>
      <c r="E325" s="7">
        <f>IF(Lambda="",(#REF!-#REF!),(B325-D325))</f>
        <v>22.399257859870247</v>
      </c>
    </row>
    <row r="326" spans="1:5" x14ac:dyDescent="0.2">
      <c r="A326" s="14">
        <f t="shared" si="15"/>
        <v>324</v>
      </c>
      <c r="B326" s="7">
        <f t="shared" si="16"/>
        <v>29.471135341393158</v>
      </c>
      <c r="C326" s="7">
        <f>IF(Lambda="",#REF!,B326)</f>
        <v>29.471135341393158</v>
      </c>
      <c r="D326" s="7">
        <f t="shared" si="17"/>
        <v>7.0522811899785127</v>
      </c>
      <c r="E326" s="7">
        <f>IF(Lambda="",(#REF!-#REF!),(B326-D326))</f>
        <v>22.418854151414646</v>
      </c>
    </row>
    <row r="327" spans="1:5" x14ac:dyDescent="0.2">
      <c r="A327" s="14">
        <f t="shared" si="15"/>
        <v>325</v>
      </c>
      <c r="B327" s="7">
        <f t="shared" si="16"/>
        <v>29.598732339340753</v>
      </c>
      <c r="C327" s="7">
        <f>IF(Lambda="",#REF!,B327)</f>
        <v>29.598732339340753</v>
      </c>
      <c r="D327" s="7">
        <f t="shared" si="17"/>
        <v>7.1607704823347209</v>
      </c>
      <c r="E327" s="7">
        <f>IF(Lambda="",(#REF!-#REF!),(B327-D327))</f>
        <v>22.43796185700603</v>
      </c>
    </row>
    <row r="328" spans="1:5" x14ac:dyDescent="0.2">
      <c r="A328" s="14">
        <f t="shared" si="15"/>
        <v>326</v>
      </c>
      <c r="B328" s="7">
        <f t="shared" si="16"/>
        <v>29.726287183955773</v>
      </c>
      <c r="C328" s="7">
        <f>IF(Lambda="",#REF!,B328)</f>
        <v>29.726287183955773</v>
      </c>
      <c r="D328" s="7">
        <f t="shared" si="17"/>
        <v>7.2696992137845324</v>
      </c>
      <c r="E328" s="7">
        <f>IF(Lambda="",(#REF!-#REF!),(B328-D328))</f>
        <v>22.456587970171242</v>
      </c>
    </row>
    <row r="329" spans="1:5" x14ac:dyDescent="0.2">
      <c r="A329" s="14">
        <f t="shared" si="15"/>
        <v>327</v>
      </c>
      <c r="B329" s="7">
        <f t="shared" si="16"/>
        <v>29.85379930616855</v>
      </c>
      <c r="C329" s="7">
        <f>IF(Lambda="",#REF!,B329)</f>
        <v>29.85379930616855</v>
      </c>
      <c r="D329" s="7">
        <f t="shared" si="17"/>
        <v>7.379059919775929</v>
      </c>
      <c r="E329" s="7">
        <f>IF(Lambda="",(#REF!-#REF!),(B329-D329))</f>
        <v>22.474739386392621</v>
      </c>
    </row>
    <row r="330" spans="1:5" x14ac:dyDescent="0.2">
      <c r="A330" s="14">
        <f t="shared" si="15"/>
        <v>328</v>
      </c>
      <c r="B330" s="7">
        <f t="shared" si="16"/>
        <v>29.9812681449982</v>
      </c>
      <c r="C330" s="7">
        <f>IF(Lambda="",#REF!,B330)</f>
        <v>29.9812681449982</v>
      </c>
      <c r="D330" s="7">
        <f t="shared" si="17"/>
        <v>7.4888452408178008</v>
      </c>
      <c r="E330" s="7">
        <f>IF(Lambda="",(#REF!-#REF!),(B330-D330))</f>
        <v>22.492422904180401</v>
      </c>
    </row>
    <row r="331" spans="1:5" x14ac:dyDescent="0.2">
      <c r="A331" s="14">
        <f t="shared" si="15"/>
        <v>329</v>
      </c>
      <c r="B331" s="7">
        <f t="shared" si="16"/>
        <v>30.108693147445575</v>
      </c>
      <c r="C331" s="7">
        <f>IF(Lambda="",#REF!,B331)</f>
        <v>30.108693147445575</v>
      </c>
      <c r="D331" s="7">
        <f t="shared" si="17"/>
        <v>7.5990479212897606</v>
      </c>
      <c r="E331" s="7">
        <f>IF(Lambda="",(#REF!-#REF!),(B331-D331))</f>
        <v>22.509645226155815</v>
      </c>
    </row>
    <row r="332" spans="1:5" x14ac:dyDescent="0.2">
      <c r="A332" s="14">
        <f t="shared" si="15"/>
        <v>330</v>
      </c>
      <c r="B332" s="7">
        <f t="shared" si="16"/>
        <v>30.236073768389687</v>
      </c>
      <c r="C332" s="7">
        <f>IF(Lambda="",#REF!,B332)</f>
        <v>30.236073768389687</v>
      </c>
      <c r="D332" s="7">
        <f t="shared" si="17"/>
        <v>7.7096608082442426</v>
      </c>
      <c r="E332" s="7">
        <f>IF(Lambda="",(#REF!-#REF!),(B332-D332))</f>
        <v>22.526412960145443</v>
      </c>
    </row>
    <row r="333" spans="1:5" x14ac:dyDescent="0.2">
      <c r="A333" s="14">
        <f t="shared" si="15"/>
        <v>331</v>
      </c>
      <c r="B333" s="7">
        <f t="shared" si="16"/>
        <v>30.363409470481702</v>
      </c>
      <c r="C333" s="7">
        <f>IF(Lambda="",#REF!,B333)</f>
        <v>30.363409470481702</v>
      </c>
      <c r="D333" s="7">
        <f t="shared" si="17"/>
        <v>7.8206768502019077</v>
      </c>
      <c r="E333" s="7">
        <f>IF(Lambda="",(#REF!-#REF!),(B333-D333))</f>
        <v>22.542732620279793</v>
      </c>
    </row>
    <row r="334" spans="1:5" x14ac:dyDescent="0.2">
      <c r="A334" s="14">
        <f t="shared" si="15"/>
        <v>332</v>
      </c>
      <c r="B334" s="7">
        <f t="shared" si="16"/>
        <v>30.490699724045527</v>
      </c>
      <c r="C334" s="7">
        <f>IF(Lambda="",#REF!,B334)</f>
        <v>30.490699724045527</v>
      </c>
      <c r="D334" s="7">
        <f t="shared" si="17"/>
        <v>7.9320890959421675</v>
      </c>
      <c r="E334" s="7">
        <f>IF(Lambda="",(#REF!-#REF!),(B334-D334))</f>
        <v>22.558610628103359</v>
      </c>
    </row>
    <row r="335" spans="1:5" x14ac:dyDescent="0.2">
      <c r="A335" s="14">
        <f t="shared" si="15"/>
        <v>333</v>
      </c>
      <c r="B335" s="7">
        <f t="shared" si="16"/>
        <v>30.617944006975552</v>
      </c>
      <c r="C335" s="7">
        <f>IF(Lambda="",#REF!,B335)</f>
        <v>30.617944006975552</v>
      </c>
      <c r="D335" s="7">
        <f t="shared" si="17"/>
        <v>8.0438906932897982</v>
      </c>
      <c r="E335" s="7">
        <f>IF(Lambda="",(#REF!-#REF!),(B335-D335))</f>
        <v>22.574053313685752</v>
      </c>
    </row>
    <row r="336" spans="1:5" x14ac:dyDescent="0.2">
      <c r="A336" s="14">
        <f t="shared" si="15"/>
        <v>334</v>
      </c>
      <c r="B336" s="7">
        <f t="shared" si="16"/>
        <v>30.745141804637861</v>
      </c>
      <c r="C336" s="7">
        <f>IF(Lambda="",#REF!,B336)</f>
        <v>30.745141804637861</v>
      </c>
      <c r="D336" s="7">
        <f t="shared" si="17"/>
        <v>8.1560748879008624</v>
      </c>
      <c r="E336" s="7">
        <f>IF(Lambda="",(#REF!-#REF!),(B336-D336))</f>
        <v>22.589066916736996</v>
      </c>
    </row>
    <row r="337" spans="1:5" x14ac:dyDescent="0.2">
      <c r="A337" s="14">
        <f t="shared" si="15"/>
        <v>335</v>
      </c>
      <c r="B337" s="7">
        <f t="shared" si="16"/>
        <v>30.872292609773172</v>
      </c>
      <c r="C337" s="7">
        <f>IF(Lambda="",#REF!,B337)</f>
        <v>30.872292609773172</v>
      </c>
      <c r="D337" s="7">
        <f t="shared" si="17"/>
        <v>8.2686350220461389</v>
      </c>
      <c r="E337" s="7">
        <f>IF(Lambda="",(#REF!-#REF!),(B337-D337))</f>
        <v>22.603657587727035</v>
      </c>
    </row>
    <row r="338" spans="1:5" x14ac:dyDescent="0.2">
      <c r="A338" s="14">
        <f t="shared" si="15"/>
        <v>336</v>
      </c>
      <c r="B338" s="7">
        <f t="shared" si="16"/>
        <v>30.99939592239939</v>
      </c>
      <c r="C338" s="7">
        <f>IF(Lambda="",#REF!,B338)</f>
        <v>30.99939592239939</v>
      </c>
      <c r="D338" s="7">
        <f t="shared" si="17"/>
        <v>8.3815645333963413</v>
      </c>
      <c r="E338" s="7">
        <f>IF(Lambda="",(#REF!-#REF!),(B338-D338))</f>
        <v>22.617831389003051</v>
      </c>
    </row>
    <row r="339" spans="1:5" x14ac:dyDescent="0.2">
      <c r="A339" s="14">
        <f t="shared" si="15"/>
        <v>337</v>
      </c>
      <c r="B339" s="7">
        <f t="shared" si="16"/>
        <v>31.126451249717718</v>
      </c>
      <c r="C339" s="7">
        <f>IF(Lambda="",#REF!,B339)</f>
        <v>31.126451249717718</v>
      </c>
      <c r="D339" s="7">
        <f t="shared" si="17"/>
        <v>8.4948569538082008</v>
      </c>
      <c r="E339" s="7">
        <f>IF(Lambda="",(#REF!-#REF!),(B339-D339))</f>
        <v>22.631594295909515</v>
      </c>
    </row>
    <row r="340" spans="1:5" x14ac:dyDescent="0.2">
      <c r="A340" s="14">
        <f t="shared" si="15"/>
        <v>338</v>
      </c>
      <c r="B340" s="7">
        <f t="shared" si="16"/>
        <v>31.253458106018055</v>
      </c>
      <c r="C340" s="7">
        <f>IF(Lambda="",#REF!,B340)</f>
        <v>31.253458106018055</v>
      </c>
      <c r="D340" s="7">
        <f t="shared" si="17"/>
        <v>8.6085059081134272</v>
      </c>
      <c r="E340" s="7">
        <f>IF(Lambda="",(#REF!-#REF!),(B340-D340))</f>
        <v>22.64495219790463</v>
      </c>
    </row>
    <row r="341" spans="1:5" x14ac:dyDescent="0.2">
      <c r="A341" s="14">
        <f t="shared" si="15"/>
        <v>339</v>
      </c>
      <c r="B341" s="7">
        <f t="shared" si="16"/>
        <v>31.380416012587578</v>
      </c>
      <c r="C341" s="7">
        <f>IF(Lambda="",#REF!,B341)</f>
        <v>31.380416012587578</v>
      </c>
      <c r="D341" s="7">
        <f t="shared" si="17"/>
        <v>8.7225051129110742</v>
      </c>
      <c r="E341" s="7">
        <f>IF(Lambda="",(#REF!-#REF!),(B341-D341))</f>
        <v>22.657910899676502</v>
      </c>
    </row>
    <row r="342" spans="1:5" x14ac:dyDescent="0.2">
      <c r="A342" s="14">
        <f t="shared" si="15"/>
        <v>340</v>
      </c>
      <c r="B342" s="7">
        <f t="shared" si="16"/>
        <v>31.50732449761874</v>
      </c>
      <c r="C342" s="7">
        <f>IF(Lambda="",#REF!,B342)</f>
        <v>31.50732449761874</v>
      </c>
      <c r="D342" s="7">
        <f t="shared" si="17"/>
        <v>8.8368483753642959</v>
      </c>
      <c r="E342" s="7">
        <f>IF(Lambda="",(#REF!-#REF!),(B342-D342))</f>
        <v>22.670476122254442</v>
      </c>
    </row>
    <row r="343" spans="1:5" x14ac:dyDescent="0.2">
      <c r="A343" s="14">
        <f t="shared" si="15"/>
        <v>341</v>
      </c>
      <c r="B343" s="7">
        <f t="shared" si="16"/>
        <v>31.63418309612058</v>
      </c>
      <c r="C343" s="7">
        <f>IF(Lambda="",#REF!,B343)</f>
        <v>31.63418309612058</v>
      </c>
      <c r="D343" s="7">
        <f t="shared" si="17"/>
        <v>8.9515295920022382</v>
      </c>
      <c r="E343" s="7">
        <f>IF(Lambda="",(#REF!-#REF!),(B343-D343))</f>
        <v>22.682653504118342</v>
      </c>
    </row>
    <row r="344" spans="1:5" x14ac:dyDescent="0.2">
      <c r="A344" s="14">
        <f t="shared" si="15"/>
        <v>342</v>
      </c>
      <c r="B344" s="7">
        <f t="shared" si="16"/>
        <v>31.760991349829336</v>
      </c>
      <c r="C344" s="7">
        <f>IF(Lambda="",#REF!,B344)</f>
        <v>31.760991349829336</v>
      </c>
      <c r="D344" s="7">
        <f t="shared" si="17"/>
        <v>9.0665427475278904</v>
      </c>
      <c r="E344" s="7">
        <f>IF(Lambda="",(#REF!-#REF!),(B344-D344))</f>
        <v>22.694448602301446</v>
      </c>
    </row>
    <row r="345" spans="1:5" x14ac:dyDescent="0.2">
      <c r="A345" s="14">
        <f t="shared" si="15"/>
        <v>343</v>
      </c>
      <c r="B345" s="7">
        <f t="shared" si="16"/>
        <v>31.887748807121973</v>
      </c>
      <c r="C345" s="7">
        <f>IF(Lambda="",#REF!,B345)</f>
        <v>31.887748807121973</v>
      </c>
      <c r="D345" s="7">
        <f t="shared" si="17"/>
        <v>9.1818819136329086</v>
      </c>
      <c r="E345" s="7">
        <f>IF(Lambda="",(#REF!-#REF!),(B345-D345))</f>
        <v>22.705866893489066</v>
      </c>
    </row>
    <row r="346" spans="1:5" x14ac:dyDescent="0.2">
      <c r="A346" s="14">
        <f t="shared" si="15"/>
        <v>344</v>
      </c>
      <c r="B346" s="7">
        <f t="shared" si="16"/>
        <v>32.014455022929475</v>
      </c>
      <c r="C346" s="7">
        <f>IF(Lambda="",#REF!,B346)</f>
        <v>32.014455022929475</v>
      </c>
      <c r="D346" s="7">
        <f t="shared" si="17"/>
        <v>9.297541247819181</v>
      </c>
      <c r="E346" s="7">
        <f>IF(Lambda="",(#REF!-#REF!),(B346-D346))</f>
        <v>22.716913775110292</v>
      </c>
    </row>
    <row r="347" spans="1:5" x14ac:dyDescent="0.2">
      <c r="A347" s="14">
        <f t="shared" si="15"/>
        <v>345</v>
      </c>
      <c r="B347" s="7">
        <f t="shared" si="16"/>
        <v>32.141109558652637</v>
      </c>
      <c r="C347" s="7">
        <f>IF(Lambda="",#REF!,B347)</f>
        <v>32.141109558652637</v>
      </c>
      <c r="D347" s="7">
        <f t="shared" si="17"/>
        <v>9.4135149922286239</v>
      </c>
      <c r="E347" s="7">
        <f>IF(Lambda="",(#REF!-#REF!),(B347-D347))</f>
        <v>22.727594566424013</v>
      </c>
    </row>
    <row r="348" spans="1:5" x14ac:dyDescent="0.2">
      <c r="A348" s="14">
        <f t="shared" si="15"/>
        <v>346</v>
      </c>
      <c r="B348" s="7">
        <f t="shared" si="16"/>
        <v>32.267711982078282</v>
      </c>
      <c r="C348" s="7">
        <f>IF(Lambda="",#REF!,B348)</f>
        <v>32.267711982078282</v>
      </c>
      <c r="D348" s="7">
        <f t="shared" si="17"/>
        <v>9.5297974724812686</v>
      </c>
      <c r="E348" s="7">
        <f>IF(Lambda="",(#REF!-#REF!),(B348-D348))</f>
        <v>22.737914509597012</v>
      </c>
    </row>
    <row r="349" spans="1:5" x14ac:dyDescent="0.2">
      <c r="A349" s="14">
        <f t="shared" si="15"/>
        <v>347</v>
      </c>
      <c r="B349" s="7">
        <f t="shared" si="16"/>
        <v>32.394261867296436</v>
      </c>
      <c r="C349" s="7">
        <f>IF(Lambda="",#REF!,B349)</f>
        <v>32.394261867296436</v>
      </c>
      <c r="D349" s="7">
        <f t="shared" si="17"/>
        <v>9.6463830965219657</v>
      </c>
      <c r="E349" s="7">
        <f>IF(Lambda="",(#REF!-#REF!),(B349-D349))</f>
        <v>22.74787877077447</v>
      </c>
    </row>
    <row r="350" spans="1:5" x14ac:dyDescent="0.2">
      <c r="A350" s="14">
        <f t="shared" si="15"/>
        <v>348</v>
      </c>
      <c r="B350" s="7">
        <f t="shared" si="16"/>
        <v>32.520758794619645</v>
      </c>
      <c r="C350" s="7">
        <f>IF(Lambda="",#REF!,B350)</f>
        <v>32.520758794619645</v>
      </c>
      <c r="D350" s="7">
        <f t="shared" si="17"/>
        <v>9.7632663534765598</v>
      </c>
      <c r="E350" s="7">
        <f>IF(Lambda="",(#REF!-#REF!),(B350-D350))</f>
        <v>22.757492441143086</v>
      </c>
    </row>
    <row r="351" spans="1:5" x14ac:dyDescent="0.2">
      <c r="A351" s="14">
        <f t="shared" si="15"/>
        <v>349</v>
      </c>
      <c r="B351" s="7">
        <f t="shared" si="16"/>
        <v>32.647202350502084</v>
      </c>
      <c r="C351" s="7">
        <f>IF(Lambda="",#REF!,B351)</f>
        <v>32.647202350502084</v>
      </c>
      <c r="D351" s="7">
        <f t="shared" si="17"/>
        <v>9.8804418125186597</v>
      </c>
      <c r="E351" s="7">
        <f>IF(Lambda="",(#REF!-#REF!),(B351-D351))</f>
        <v>22.766760537983423</v>
      </c>
    </row>
    <row r="352" spans="1:5" x14ac:dyDescent="0.2">
      <c r="A352" s="14">
        <f t="shared" si="15"/>
        <v>350</v>
      </c>
      <c r="B352" s="7">
        <f t="shared" si="16"/>
        <v>32.773592127461797</v>
      </c>
      <c r="C352" s="7">
        <f>IF(Lambda="",#REF!,B352)</f>
        <v>32.773592127461797</v>
      </c>
      <c r="D352" s="7">
        <f t="shared" si="17"/>
        <v>9.9979041217438667</v>
      </c>
      <c r="E352" s="7">
        <f>IF(Lambda="",(#REF!-#REF!),(B352-D352))</f>
        <v>22.775688005717932</v>
      </c>
    </row>
    <row r="353" spans="1:5" x14ac:dyDescent="0.2">
      <c r="A353" s="14">
        <f t="shared" si="15"/>
        <v>351</v>
      </c>
      <c r="B353" s="7">
        <f t="shared" si="16"/>
        <v>32.899927724000477</v>
      </c>
      <c r="C353" s="7">
        <f>IF(Lambda="",#REF!,B353)</f>
        <v>32.899927724000477</v>
      </c>
      <c r="D353" s="7">
        <f t="shared" si="17"/>
        <v>10.115648007058102</v>
      </c>
      <c r="E353" s="7">
        <f>IF(Lambda="",(#REF!-#REF!),(B353-D353))</f>
        <v>22.784279716942375</v>
      </c>
    </row>
    <row r="354" spans="1:5" x14ac:dyDescent="0.2">
      <c r="A354" s="14">
        <f t="shared" si="15"/>
        <v>352</v>
      </c>
      <c r="B354" s="7">
        <f t="shared" si="16"/>
        <v>33.026208744529413</v>
      </c>
      <c r="C354" s="7">
        <f>IF(Lambda="",#REF!,B354)</f>
        <v>33.026208744529413</v>
      </c>
      <c r="D354" s="7">
        <f t="shared" si="17"/>
        <v>10.233668271073199</v>
      </c>
      <c r="E354" s="7">
        <f>IF(Lambda="",(#REF!-#REF!),(B354-D354))</f>
        <v>22.792540473456214</v>
      </c>
    </row>
    <row r="355" spans="1:5" x14ac:dyDescent="0.2">
      <c r="A355" s="14">
        <f t="shared" si="15"/>
        <v>353</v>
      </c>
      <c r="B355" s="7">
        <f t="shared" si="16"/>
        <v>33.152434799291321</v>
      </c>
      <c r="C355" s="7">
        <f>IF(Lambda="",#REF!,B355)</f>
        <v>33.152434799291321</v>
      </c>
      <c r="D355" s="7">
        <f t="shared" si="17"/>
        <v>10.351959792015593</v>
      </c>
      <c r="E355" s="7">
        <f>IF(Lambda="",(#REF!-#REF!),(B355-D355))</f>
        <v>22.800475007275729</v>
      </c>
    </row>
    <row r="356" spans="1:5" x14ac:dyDescent="0.2">
      <c r="A356" s="14">
        <f t="shared" si="15"/>
        <v>354</v>
      </c>
      <c r="B356" s="7">
        <f t="shared" si="16"/>
        <v>33.278605504286794</v>
      </c>
      <c r="C356" s="7">
        <f>IF(Lambda="",#REF!,B356)</f>
        <v>33.278605504286794</v>
      </c>
      <c r="D356" s="7">
        <f t="shared" si="17"/>
        <v>10.470517522645467</v>
      </c>
      <c r="E356" s="7">
        <f>IF(Lambda="",(#REF!-#REF!),(B356-D356))</f>
        <v>22.808087981641329</v>
      </c>
    </row>
    <row r="357" spans="1:5" x14ac:dyDescent="0.2">
      <c r="A357" s="14">
        <f t="shared" si="15"/>
        <v>355</v>
      </c>
      <c r="B357" s="7">
        <f t="shared" si="16"/>
        <v>33.404720481200371</v>
      </c>
      <c r="C357" s="7">
        <f>IF(Lambda="",#REF!,B357)</f>
        <v>33.404720481200371</v>
      </c>
      <c r="D357" s="7">
        <f t="shared" si="17"/>
        <v>10.589336489186682</v>
      </c>
      <c r="E357" s="7">
        <f>IF(Lambda="",(#REF!-#REF!),(B357-D357))</f>
        <v>22.81538399201369</v>
      </c>
    </row>
    <row r="358" spans="1:5" x14ac:dyDescent="0.2">
      <c r="A358" s="14">
        <f t="shared" si="15"/>
        <v>356</v>
      </c>
      <c r="B358" s="7">
        <f t="shared" si="16"/>
        <v>33.530779357327972</v>
      </c>
      <c r="C358" s="7">
        <f>IF(Lambda="",#REF!,B358)</f>
        <v>33.530779357327972</v>
      </c>
      <c r="D358" s="7">
        <f t="shared" si="17"/>
        <v>10.708411790270073</v>
      </c>
      <c r="E358" s="7">
        <f>IF(Lambda="",(#REF!-#REF!),(B358-D358))</f>
        <v>22.822367567057899</v>
      </c>
    </row>
    <row r="359" spans="1:5" x14ac:dyDescent="0.2">
      <c r="A359" s="14">
        <f t="shared" si="15"/>
        <v>357</v>
      </c>
      <c r="B359" s="7">
        <f t="shared" si="16"/>
        <v>33.656781765504505</v>
      </c>
      <c r="C359" s="7">
        <f>IF(Lambda="",#REF!,B359)</f>
        <v>33.656781765504505</v>
      </c>
      <c r="D359" s="7">
        <f t="shared" si="17"/>
        <v>10.827738595886039</v>
      </c>
      <c r="E359" s="7">
        <f>IF(Lambda="",(#REF!-#REF!),(B359-D359))</f>
        <v>22.829043169618465</v>
      </c>
    </row>
    <row r="360" spans="1:5" x14ac:dyDescent="0.2">
      <c r="A360" s="14">
        <f t="shared" si="15"/>
        <v>358</v>
      </c>
      <c r="B360" s="7">
        <f t="shared" si="16"/>
        <v>33.782727344033589</v>
      </c>
      <c r="C360" s="7">
        <f>IF(Lambda="",#REF!,B360)</f>
        <v>33.782727344033589</v>
      </c>
      <c r="D360" s="7">
        <f t="shared" si="17"/>
        <v>10.947312146350702</v>
      </c>
      <c r="E360" s="7">
        <f>IF(Lambda="",(#REF!-#REF!),(B360-D360))</f>
        <v>22.835415197682885</v>
      </c>
    </row>
    <row r="361" spans="1:5" x14ac:dyDescent="0.2">
      <c r="A361" s="14">
        <f t="shared" si="15"/>
        <v>359</v>
      </c>
      <c r="B361" s="7">
        <f t="shared" si="16"/>
        <v>33.908615736618614</v>
      </c>
      <c r="C361" s="7">
        <f>IF(Lambda="",#REF!,B361)</f>
        <v>33.908615736618614</v>
      </c>
      <c r="D361" s="7">
        <f t="shared" si="17"/>
        <v>11.067127751284087</v>
      </c>
      <c r="E361" s="7">
        <f>IF(Lambda="",(#REF!-#REF!),(B361-D361))</f>
        <v>22.841487985334528</v>
      </c>
    </row>
    <row r="362" spans="1:5" x14ac:dyDescent="0.2">
      <c r="A362" s="14">
        <f t="shared" si="15"/>
        <v>360</v>
      </c>
      <c r="B362" s="7">
        <f t="shared" si="16"/>
        <v>34.034446592292404</v>
      </c>
      <c r="C362" s="7">
        <f>IF(Lambda="",#REF!,B362)</f>
        <v>34.034446592292404</v>
      </c>
      <c r="D362" s="7">
        <f t="shared" si="17"/>
        <v>11.187180788599143</v>
      </c>
      <c r="E362" s="7">
        <f>IF(Lambda="",(#REF!-#REF!),(B362-D362))</f>
        <v>22.847265803693261</v>
      </c>
    </row>
    <row r="363" spans="1:5" x14ac:dyDescent="0.2">
      <c r="A363" s="14">
        <f t="shared" si="15"/>
        <v>361</v>
      </c>
      <c r="B363" s="7">
        <f t="shared" si="16"/>
        <v>34.160219565350324</v>
      </c>
      <c r="C363" s="7">
        <f>IF(Lambda="",#REF!,B363)</f>
        <v>34.160219565350324</v>
      </c>
      <c r="D363" s="7">
        <f t="shared" si="17"/>
        <v>11.307466703503618</v>
      </c>
      <c r="E363" s="7">
        <f>IF(Lambda="",(#REF!-#REF!),(B363-D363))</f>
        <v>22.852752861846707</v>
      </c>
    </row>
    <row r="364" spans="1:5" x14ac:dyDescent="0.2">
      <c r="A364" s="14">
        <f t="shared" si="15"/>
        <v>362</v>
      </c>
      <c r="B364" s="7">
        <f t="shared" si="16"/>
        <v>34.285934315283093</v>
      </c>
      <c r="C364" s="7">
        <f>IF(Lambda="",#REF!,B364)</f>
        <v>34.285934315283093</v>
      </c>
      <c r="D364" s="7">
        <f t="shared" si="17"/>
        <v>11.427981007514388</v>
      </c>
      <c r="E364" s="7">
        <f>IF(Lambda="",(#REF!-#REF!),(B364-D364))</f>
        <v>22.857953307768703</v>
      </c>
    </row>
    <row r="365" spans="1:5" x14ac:dyDescent="0.2">
      <c r="A365" s="14">
        <f t="shared" si="15"/>
        <v>363</v>
      </c>
      <c r="B365" s="7">
        <f t="shared" si="16"/>
        <v>34.411590506711065</v>
      </c>
      <c r="C365" s="7">
        <f>IF(Lambda="",#REF!,B365)</f>
        <v>34.411590506711065</v>
      </c>
      <c r="D365" s="7">
        <f t="shared" si="17"/>
        <v>11.548719277483626</v>
      </c>
      <c r="E365" s="7">
        <f>IF(Lambda="",(#REF!-#REF!),(B365-D365))</f>
        <v>22.862871229227437</v>
      </c>
    </row>
    <row r="366" spans="1:5" x14ac:dyDescent="0.2">
      <c r="A366" s="14">
        <f t="shared" si="15"/>
        <v>364</v>
      </c>
      <c r="B366" s="7">
        <f t="shared" si="16"/>
        <v>34.537187809318802</v>
      </c>
      <c r="C366" s="7">
        <f>IF(Lambda="",#REF!,B366)</f>
        <v>34.537187809318802</v>
      </c>
      <c r="D366" s="7">
        <f t="shared" si="17"/>
        <v>11.669677154637279</v>
      </c>
      <c r="E366" s="7">
        <f>IF(Lambda="",(#REF!-#REF!),(B366-D366))</f>
        <v>22.867510654681524</v>
      </c>
    </row>
    <row r="367" spans="1:5" x14ac:dyDescent="0.2">
      <c r="A367" s="14">
        <f t="shared" si="15"/>
        <v>365</v>
      </c>
      <c r="B367" s="7">
        <f t="shared" si="16"/>
        <v>34.662725897790779</v>
      </c>
      <c r="C367" s="7">
        <f>IF(Lambda="",#REF!,B367)</f>
        <v>34.662725897790779</v>
      </c>
      <c r="D367" s="7">
        <f t="shared" si="17"/>
        <v>11.790850343625667</v>
      </c>
      <c r="E367" s="7">
        <f>IF(Lambda="",(#REF!-#REF!),(B367-D367))</f>
        <v>22.871875554165111</v>
      </c>
    </row>
  </sheetData>
  <phoneticPr fontId="2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16</vt:i4>
      </vt:variant>
    </vt:vector>
  </HeadingPairs>
  <TitlesOfParts>
    <vt:vector size="18" baseType="lpstr">
      <vt:lpstr>Modelo</vt:lpstr>
      <vt:lpstr>Calculos</vt:lpstr>
      <vt:lpstr>_l</vt:lpstr>
      <vt:lpstr>Modelo!Area_de_impressao</vt:lpstr>
      <vt:lpstr>CutBackQ</vt:lpstr>
      <vt:lpstr>CutBackTime</vt:lpstr>
      <vt:lpstr>Dias</vt:lpstr>
      <vt:lpstr>Hrs</vt:lpstr>
      <vt:lpstr>Lambda</vt:lpstr>
      <vt:lpstr>Qavg</vt:lpstr>
      <vt:lpstr>Qmax</vt:lpstr>
      <vt:lpstr>Retorno</vt:lpstr>
      <vt:lpstr>Return</vt:lpstr>
      <vt:lpstr>S</vt:lpstr>
      <vt:lpstr>SBF</vt:lpstr>
      <vt:lpstr>SDF</vt:lpstr>
      <vt:lpstr>T</vt:lpstr>
      <vt:lpstr>Time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Romero</dc:creator>
  <cp:lastModifiedBy>Romero</cp:lastModifiedBy>
  <dcterms:created xsi:type="dcterms:W3CDTF">2009-06-04T01:00:55Z</dcterms:created>
  <dcterms:modified xsi:type="dcterms:W3CDTF">2019-05-14T11:41:06Z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H:\Depleção_Rio_Renomeada2.ods</vt:lpwstr>
  </property>
</Properties>
</file>