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Z:\METAS DE COOPERAÇÃO FEDERATIVA\4_Meta Sala de Situação\"/>
    </mc:Choice>
  </mc:AlternateContent>
  <bookViews>
    <workbookView xWindow="0" yWindow="0" windowWidth="28800" windowHeight="12435" xr2:uid="{00000000-000D-0000-FFFF-FFFF00000000}"/>
  </bookViews>
  <sheets>
    <sheet name="Critérios" sheetId="27" r:id="rId1"/>
    <sheet name="Geral" sheetId="31" r:id="rId2"/>
    <sheet name="AC" sheetId="30" r:id="rId3"/>
    <sheet name="AL" sheetId="32" r:id="rId4"/>
    <sheet name="AM" sheetId="33" r:id="rId5"/>
    <sheet name="AP" sheetId="34" r:id="rId6"/>
    <sheet name="BA" sheetId="36" r:id="rId7"/>
    <sheet name="CE" sheetId="38" r:id="rId8"/>
    <sheet name="DF" sheetId="40" r:id="rId9"/>
    <sheet name="ES" sheetId="39" r:id="rId10"/>
    <sheet name="GO" sheetId="42" r:id="rId11"/>
    <sheet name="MA" sheetId="43" r:id="rId12"/>
    <sheet name="MT" sheetId="44" r:id="rId13"/>
    <sheet name="MS" sheetId="45" r:id="rId14"/>
    <sheet name="MG" sheetId="46" r:id="rId15"/>
    <sheet name="PA" sheetId="47" r:id="rId16"/>
    <sheet name="PB" sheetId="48" r:id="rId17"/>
    <sheet name="PE" sheetId="49" r:id="rId18"/>
    <sheet name="PI" sheetId="50" r:id="rId19"/>
    <sheet name="PR" sheetId="51" r:id="rId20"/>
    <sheet name="RJ" sheetId="52" r:id="rId21"/>
    <sheet name="RN" sheetId="53" r:id="rId22"/>
    <sheet name="RO" sheetId="54" r:id="rId23"/>
    <sheet name="RR" sheetId="55" r:id="rId24"/>
    <sheet name="RS" sheetId="56" r:id="rId25"/>
    <sheet name="SC" sheetId="57" r:id="rId26"/>
    <sheet name="SE" sheetId="58" r:id="rId27"/>
    <sheet name="SP" sheetId="60" r:id="rId28"/>
    <sheet name="TO" sheetId="59" r:id="rId29"/>
  </sheets>
  <definedNames>
    <definedName name="_xlnm._FilterDatabase" localSheetId="1" hidden="1">Geral!$C$1:$L$29</definedName>
    <definedName name="_xlnm.Print_Area" localSheetId="2">AC!$A$1:$Y$70</definedName>
    <definedName name="_xlnm.Print_Area" localSheetId="3">AL!$A$1:$Y$48</definedName>
    <definedName name="_xlnm.Print_Area" localSheetId="4">AM!$A$1:$X$28</definedName>
    <definedName name="_xlnm.Print_Area" localSheetId="5">AP!$A$1:$Y$24</definedName>
    <definedName name="_xlnm.Print_Area" localSheetId="6">BA!$A$1:$Y$32</definedName>
    <definedName name="_xlnm.Print_Area" localSheetId="7">CE!$A$1:$Y$34</definedName>
    <definedName name="_xlnm.Print_Area" localSheetId="0">Critérios!$A$1:$E$8</definedName>
    <definedName name="_xlnm.Print_Area" localSheetId="8">DF!$A$1:$Y$42</definedName>
    <definedName name="_xlnm.Print_Area" localSheetId="9">ES!$A$1:$Y$20</definedName>
    <definedName name="_xlnm.Print_Area" localSheetId="1">Geral!$B$1:$L$40</definedName>
    <definedName name="_xlnm.Print_Area" localSheetId="10">GO!$A$1:$Y$36</definedName>
    <definedName name="_xlnm.Print_Area" localSheetId="11">MA!$A$1:$Y$36</definedName>
    <definedName name="_xlnm.Print_Area" localSheetId="14">MG!$A$1:$Y$68</definedName>
    <definedName name="_xlnm.Print_Area" localSheetId="13">MS!$A$1:$Y$36</definedName>
    <definedName name="_xlnm.Print_Area" localSheetId="12">MT!$A$1:$Y$34</definedName>
    <definedName name="_xlnm.Print_Area" localSheetId="15">PA!$A$1:$Y$36</definedName>
    <definedName name="_xlnm.Print_Area" localSheetId="17">PE!$A$1:$Y$58</definedName>
    <definedName name="_xlnm.Print_Area" localSheetId="18">PI!$A$1:$Y$42</definedName>
    <definedName name="_xlnm.Print_Area" localSheetId="19">PR!$A$1:$Y$40</definedName>
    <definedName name="_xlnm.Print_Area" localSheetId="21">RN!$A$1:$Y$40</definedName>
    <definedName name="_xlnm.Print_Area" localSheetId="22">RO!$A$1:$Y$40</definedName>
    <definedName name="_xlnm.Print_Area" localSheetId="23">RR!$A$1:$Y$34</definedName>
    <definedName name="_xlnm.Print_Area" localSheetId="24">RS!$A$1:$Y$48</definedName>
    <definedName name="_xlnm.Print_Area" localSheetId="25">SC!$A$1:$Y$94</definedName>
    <definedName name="_xlnm.Print_Area" localSheetId="26">SE!$A$1:$Y$30</definedName>
    <definedName name="_xlnm.Print_Area" localSheetId="27">SP!$A$1:$Y$52</definedName>
    <definedName name="_xlnm.Print_Area" localSheetId="28">TO!$A$1:$Y$40</definedName>
  </definedNames>
  <calcPr calcId="171027"/>
</workbook>
</file>

<file path=xl/calcChain.xml><?xml version="1.0" encoding="utf-8"?>
<calcChain xmlns="http://schemas.openxmlformats.org/spreadsheetml/2006/main">
  <c r="H15" i="31" l="1"/>
  <c r="M32" i="53"/>
  <c r="N32" i="53"/>
  <c r="O32" i="53"/>
  <c r="P32" i="53"/>
  <c r="Q32" i="53"/>
  <c r="R32" i="53"/>
  <c r="S32" i="53"/>
  <c r="T32" i="53"/>
  <c r="U32" i="53"/>
  <c r="V32" i="53"/>
  <c r="W32" i="53"/>
  <c r="L32" i="53"/>
  <c r="M50" i="49"/>
  <c r="N50" i="49"/>
  <c r="O50" i="49"/>
  <c r="P50" i="49"/>
  <c r="Q50" i="49"/>
  <c r="R50" i="49"/>
  <c r="S50" i="49"/>
  <c r="T50" i="49"/>
  <c r="U50" i="49"/>
  <c r="V50" i="49"/>
  <c r="W50" i="49"/>
  <c r="L50" i="49"/>
  <c r="X12" i="40"/>
  <c r="X13" i="40"/>
  <c r="X28" i="40"/>
  <c r="X29" i="40"/>
  <c r="M60" i="46"/>
  <c r="N60" i="46"/>
  <c r="O60" i="46"/>
  <c r="P60" i="46"/>
  <c r="Q60" i="46"/>
  <c r="R60" i="46"/>
  <c r="S60" i="46"/>
  <c r="T60" i="46"/>
  <c r="U60" i="46"/>
  <c r="V60" i="46"/>
  <c r="W60" i="46"/>
  <c r="L60" i="46"/>
  <c r="X24" i="38"/>
  <c r="X25" i="38"/>
  <c r="M26" i="38"/>
  <c r="N26" i="38"/>
  <c r="O26" i="38"/>
  <c r="P26" i="38"/>
  <c r="Q26" i="38"/>
  <c r="R26" i="38"/>
  <c r="S26" i="38"/>
  <c r="T26" i="38"/>
  <c r="U26" i="38"/>
  <c r="V26" i="38"/>
  <c r="W26" i="38"/>
  <c r="L26" i="38"/>
  <c r="M20" i="33"/>
  <c r="N20" i="33"/>
  <c r="O20" i="33"/>
  <c r="P20" i="33"/>
  <c r="Q20" i="33"/>
  <c r="R20" i="33"/>
  <c r="S20" i="33"/>
  <c r="T20" i="33"/>
  <c r="U20" i="33"/>
  <c r="V20" i="33"/>
  <c r="W20" i="33"/>
  <c r="L20" i="33"/>
  <c r="I29" i="31" l="1"/>
  <c r="F29" i="31"/>
  <c r="E29" i="31"/>
  <c r="H28" i="31" l="1"/>
  <c r="K28" i="31" s="1"/>
  <c r="H26" i="31"/>
  <c r="X6" i="60"/>
  <c r="X7" i="60"/>
  <c r="X8" i="60"/>
  <c r="X9" i="60"/>
  <c r="X10" i="60"/>
  <c r="X11" i="60"/>
  <c r="X12" i="60"/>
  <c r="X13" i="60"/>
  <c r="X14" i="60"/>
  <c r="X15" i="60"/>
  <c r="X16" i="60"/>
  <c r="X17" i="60"/>
  <c r="X18" i="60"/>
  <c r="X19" i="60"/>
  <c r="X20" i="60"/>
  <c r="X21" i="60"/>
  <c r="X22" i="60"/>
  <c r="X23" i="60"/>
  <c r="X24" i="60"/>
  <c r="X25" i="60"/>
  <c r="X26" i="60"/>
  <c r="X27" i="60"/>
  <c r="X28" i="60"/>
  <c r="X29" i="60"/>
  <c r="X30" i="60"/>
  <c r="X31" i="60"/>
  <c r="X32" i="60"/>
  <c r="X33" i="60"/>
  <c r="X34" i="60"/>
  <c r="X35" i="60"/>
  <c r="X36" i="60"/>
  <c r="X37" i="60"/>
  <c r="X38" i="60"/>
  <c r="X39" i="60"/>
  <c r="X40" i="60"/>
  <c r="X41" i="60"/>
  <c r="X42" i="60"/>
  <c r="X43" i="60"/>
  <c r="X44" i="60"/>
  <c r="G26" i="31" s="1"/>
  <c r="X5" i="60"/>
  <c r="X4" i="60"/>
  <c r="X32" i="59"/>
  <c r="G28" i="31" s="1"/>
  <c r="X31" i="59"/>
  <c r="X30" i="59"/>
  <c r="X29" i="59"/>
  <c r="X28" i="59"/>
  <c r="X27" i="59"/>
  <c r="X26" i="59"/>
  <c r="X25" i="59"/>
  <c r="X24" i="59"/>
  <c r="X23" i="59"/>
  <c r="X22" i="59"/>
  <c r="X21" i="59"/>
  <c r="X20" i="59"/>
  <c r="X19" i="59"/>
  <c r="X18" i="59"/>
  <c r="X17" i="59"/>
  <c r="X16" i="59"/>
  <c r="X15" i="59"/>
  <c r="X14" i="59"/>
  <c r="X13" i="59"/>
  <c r="X12" i="59"/>
  <c r="X11" i="59"/>
  <c r="X10" i="59"/>
  <c r="X9" i="59"/>
  <c r="X8" i="59"/>
  <c r="X7" i="59"/>
  <c r="X6" i="59"/>
  <c r="X5" i="59"/>
  <c r="X4" i="59"/>
  <c r="H27" i="31"/>
  <c r="K27" i="31" s="1"/>
  <c r="G27" i="31"/>
  <c r="H25" i="31"/>
  <c r="K25" i="31" s="1"/>
  <c r="X22" i="58"/>
  <c r="X21" i="58"/>
  <c r="X20" i="58"/>
  <c r="X19" i="58"/>
  <c r="X18" i="58"/>
  <c r="X17" i="58"/>
  <c r="X16" i="58"/>
  <c r="X15" i="58"/>
  <c r="X14" i="58"/>
  <c r="X13" i="58"/>
  <c r="X12" i="58"/>
  <c r="X11" i="58"/>
  <c r="X10" i="58"/>
  <c r="X9" i="58"/>
  <c r="X8" i="58"/>
  <c r="X7" i="58"/>
  <c r="X6" i="58"/>
  <c r="X5" i="58"/>
  <c r="X4" i="58"/>
  <c r="X86" i="57"/>
  <c r="G25" i="31" s="1"/>
  <c r="X85" i="57"/>
  <c r="X84" i="57"/>
  <c r="X83" i="57"/>
  <c r="X82" i="57"/>
  <c r="X81" i="57"/>
  <c r="X80" i="57"/>
  <c r="X79" i="57"/>
  <c r="X78" i="57"/>
  <c r="X77" i="57"/>
  <c r="X76" i="57"/>
  <c r="X75" i="57"/>
  <c r="X74" i="57"/>
  <c r="X73" i="57"/>
  <c r="X72" i="57"/>
  <c r="X71" i="57"/>
  <c r="X70" i="57"/>
  <c r="X69" i="57"/>
  <c r="X68" i="57"/>
  <c r="X67" i="57"/>
  <c r="X66" i="57"/>
  <c r="X65" i="57"/>
  <c r="X64" i="57"/>
  <c r="X63" i="57"/>
  <c r="X62" i="57"/>
  <c r="X61" i="57"/>
  <c r="X60" i="57"/>
  <c r="X59" i="57"/>
  <c r="X58" i="57"/>
  <c r="X57" i="57"/>
  <c r="X56" i="57"/>
  <c r="X55" i="57"/>
  <c r="X54" i="57"/>
  <c r="X53" i="57"/>
  <c r="X52" i="57"/>
  <c r="X51" i="57"/>
  <c r="X50" i="57"/>
  <c r="X49" i="57"/>
  <c r="X48" i="57"/>
  <c r="X47" i="57"/>
  <c r="X46" i="57"/>
  <c r="X45" i="57"/>
  <c r="X44" i="57"/>
  <c r="X43" i="57"/>
  <c r="X42" i="57"/>
  <c r="X41" i="57"/>
  <c r="X40" i="57"/>
  <c r="X39" i="57"/>
  <c r="X38" i="57"/>
  <c r="X37" i="57"/>
  <c r="X36" i="57"/>
  <c r="X35" i="57"/>
  <c r="X34" i="57"/>
  <c r="X33" i="57"/>
  <c r="X32" i="57"/>
  <c r="X31" i="57"/>
  <c r="X30" i="57"/>
  <c r="X29" i="57"/>
  <c r="X28" i="57"/>
  <c r="X27" i="57"/>
  <c r="X26" i="57"/>
  <c r="X25" i="57"/>
  <c r="X24" i="57"/>
  <c r="X23" i="57"/>
  <c r="X22" i="57"/>
  <c r="X21" i="57"/>
  <c r="X20" i="57"/>
  <c r="X19" i="57"/>
  <c r="X18" i="57"/>
  <c r="X17" i="57"/>
  <c r="X16" i="57"/>
  <c r="X15" i="57"/>
  <c r="X14" i="57"/>
  <c r="X13" i="57"/>
  <c r="X12" i="57"/>
  <c r="X11" i="57"/>
  <c r="X10" i="57"/>
  <c r="X9" i="57"/>
  <c r="X8" i="57"/>
  <c r="X7" i="57"/>
  <c r="X6" i="57"/>
  <c r="X5" i="57"/>
  <c r="X4" i="57"/>
  <c r="H22" i="31"/>
  <c r="K22" i="31" s="1"/>
  <c r="X40" i="56"/>
  <c r="G22" i="31" s="1"/>
  <c r="X39" i="56"/>
  <c r="X38" i="56"/>
  <c r="X37" i="56"/>
  <c r="X36" i="56"/>
  <c r="X35" i="56"/>
  <c r="X34" i="56"/>
  <c r="X33" i="56"/>
  <c r="X32" i="56"/>
  <c r="X31" i="56"/>
  <c r="X30" i="56"/>
  <c r="X29" i="56"/>
  <c r="X28" i="56"/>
  <c r="X27" i="56"/>
  <c r="X26" i="56"/>
  <c r="X25" i="56"/>
  <c r="X24" i="56"/>
  <c r="X23" i="56"/>
  <c r="X22" i="56"/>
  <c r="X21" i="56"/>
  <c r="X20" i="56"/>
  <c r="X19" i="56"/>
  <c r="X18" i="56"/>
  <c r="X17" i="56"/>
  <c r="X16" i="56"/>
  <c r="X15" i="56"/>
  <c r="X14" i="56"/>
  <c r="X13" i="56"/>
  <c r="X12" i="56"/>
  <c r="X11" i="56"/>
  <c r="X10" i="56"/>
  <c r="X9" i="56"/>
  <c r="X8" i="56"/>
  <c r="X7" i="56"/>
  <c r="X6" i="56"/>
  <c r="X5" i="56"/>
  <c r="X4" i="56"/>
  <c r="H24" i="31"/>
  <c r="K24" i="31" s="1"/>
  <c r="H23" i="31"/>
  <c r="K23" i="31" s="1"/>
  <c r="X26" i="55"/>
  <c r="G24" i="31" s="1"/>
  <c r="X25" i="55"/>
  <c r="X24" i="55"/>
  <c r="X23" i="55"/>
  <c r="X22" i="55"/>
  <c r="X21" i="55"/>
  <c r="X20" i="55"/>
  <c r="X19" i="55"/>
  <c r="X18" i="55"/>
  <c r="X17" i="55"/>
  <c r="X16" i="55"/>
  <c r="X15" i="55"/>
  <c r="X14" i="55"/>
  <c r="X13" i="55"/>
  <c r="X12" i="55"/>
  <c r="X11" i="55"/>
  <c r="X10" i="55"/>
  <c r="X9" i="55"/>
  <c r="X8" i="55"/>
  <c r="X7" i="55"/>
  <c r="X6" i="55"/>
  <c r="X5" i="55"/>
  <c r="X4" i="55"/>
  <c r="X29" i="54"/>
  <c r="X30" i="54"/>
  <c r="X31" i="54"/>
  <c r="X32" i="54"/>
  <c r="G23" i="31" s="1"/>
  <c r="X28" i="54"/>
  <c r="X27" i="54"/>
  <c r="X26" i="54"/>
  <c r="X25" i="54"/>
  <c r="X24" i="54"/>
  <c r="X23" i="54"/>
  <c r="X22" i="54"/>
  <c r="X21" i="54"/>
  <c r="X20" i="54"/>
  <c r="X19" i="54"/>
  <c r="X18" i="54"/>
  <c r="X17" i="54"/>
  <c r="X16" i="54"/>
  <c r="X15" i="54"/>
  <c r="X14" i="54"/>
  <c r="X13" i="54"/>
  <c r="X12" i="54"/>
  <c r="X11" i="54"/>
  <c r="X10" i="54"/>
  <c r="X9" i="54"/>
  <c r="X8" i="54"/>
  <c r="X7" i="54"/>
  <c r="X6" i="54"/>
  <c r="X5" i="54"/>
  <c r="X4" i="54"/>
  <c r="H21" i="31"/>
  <c r="K21" i="31" s="1"/>
  <c r="X17" i="53"/>
  <c r="X18" i="53"/>
  <c r="X19" i="53"/>
  <c r="X20" i="53"/>
  <c r="X21" i="53"/>
  <c r="X22" i="53"/>
  <c r="X23" i="53"/>
  <c r="X24" i="53"/>
  <c r="X25" i="53"/>
  <c r="X32" i="53"/>
  <c r="G21" i="31" s="1"/>
  <c r="X16" i="53"/>
  <c r="X15" i="53"/>
  <c r="X14" i="53"/>
  <c r="X9" i="53"/>
  <c r="X8" i="53"/>
  <c r="X7" i="53"/>
  <c r="X6" i="53"/>
  <c r="H20" i="31"/>
  <c r="K20" i="31" s="1"/>
  <c r="X24" i="52"/>
  <c r="G20" i="31" s="1"/>
  <c r="X23" i="52"/>
  <c r="X22" i="52"/>
  <c r="X21" i="52"/>
  <c r="X20" i="52"/>
  <c r="X19" i="52"/>
  <c r="X18" i="52"/>
  <c r="X17" i="52"/>
  <c r="X16" i="52"/>
  <c r="X15" i="52"/>
  <c r="X14" i="52"/>
  <c r="X13" i="52"/>
  <c r="X12" i="52"/>
  <c r="X11" i="52"/>
  <c r="X10" i="52"/>
  <c r="X9" i="52"/>
  <c r="X8" i="52"/>
  <c r="X7" i="52"/>
  <c r="X6" i="52"/>
  <c r="X5" i="52"/>
  <c r="X4" i="52"/>
  <c r="H17" i="31"/>
  <c r="K17" i="31" s="1"/>
  <c r="X31" i="51"/>
  <c r="X32" i="51"/>
  <c r="G17" i="31" s="1"/>
  <c r="X30" i="51"/>
  <c r="X29" i="51"/>
  <c r="X28" i="51"/>
  <c r="X27" i="51"/>
  <c r="X26" i="51"/>
  <c r="X25" i="51"/>
  <c r="X24" i="51"/>
  <c r="X23" i="51"/>
  <c r="X22" i="51"/>
  <c r="X21" i="51"/>
  <c r="X20" i="51"/>
  <c r="X19" i="51"/>
  <c r="X18" i="51"/>
  <c r="X17" i="51"/>
  <c r="X16" i="51"/>
  <c r="X15" i="51"/>
  <c r="X14" i="51"/>
  <c r="X13" i="51"/>
  <c r="X12" i="51"/>
  <c r="X11" i="51"/>
  <c r="X10" i="51"/>
  <c r="X9" i="51"/>
  <c r="X8" i="51"/>
  <c r="X7" i="51"/>
  <c r="X6" i="51"/>
  <c r="X5" i="51"/>
  <c r="X4" i="51"/>
  <c r="H19" i="31"/>
  <c r="K19" i="31" s="1"/>
  <c r="X27" i="50"/>
  <c r="X28" i="50"/>
  <c r="X29" i="50"/>
  <c r="X30" i="50"/>
  <c r="X31" i="50"/>
  <c r="X32" i="50"/>
  <c r="X33" i="50"/>
  <c r="X34" i="50"/>
  <c r="G19" i="31" s="1"/>
  <c r="X26" i="50"/>
  <c r="X25" i="50"/>
  <c r="X24" i="50"/>
  <c r="X23" i="50"/>
  <c r="X22" i="50"/>
  <c r="X21" i="50"/>
  <c r="X20" i="50"/>
  <c r="X19" i="50"/>
  <c r="X18" i="50"/>
  <c r="X17" i="50"/>
  <c r="X16" i="50"/>
  <c r="X15" i="50"/>
  <c r="X14" i="50"/>
  <c r="X13" i="50"/>
  <c r="X12" i="50"/>
  <c r="X11" i="50"/>
  <c r="X10" i="50"/>
  <c r="X9" i="50"/>
  <c r="X8" i="50"/>
  <c r="X7" i="50"/>
  <c r="X6" i="50"/>
  <c r="X5" i="50"/>
  <c r="X4" i="50"/>
  <c r="H18" i="31"/>
  <c r="K18" i="31" s="1"/>
  <c r="X29" i="49"/>
  <c r="X30" i="49"/>
  <c r="X31" i="49"/>
  <c r="X32" i="49"/>
  <c r="X33" i="49"/>
  <c r="X34" i="49"/>
  <c r="X35" i="49"/>
  <c r="X36" i="49"/>
  <c r="X37" i="49"/>
  <c r="X38" i="49"/>
  <c r="X39" i="49"/>
  <c r="X40" i="49"/>
  <c r="X41" i="49"/>
  <c r="X42" i="49"/>
  <c r="X43" i="49"/>
  <c r="X44" i="49"/>
  <c r="X45" i="49"/>
  <c r="X46" i="49"/>
  <c r="X47" i="49"/>
  <c r="X48" i="49"/>
  <c r="X49" i="49"/>
  <c r="X50" i="49"/>
  <c r="G18" i="31" s="1"/>
  <c r="X28" i="49"/>
  <c r="X27" i="49"/>
  <c r="X26" i="49"/>
  <c r="X25" i="49"/>
  <c r="X24" i="49"/>
  <c r="X23" i="49"/>
  <c r="X22" i="49"/>
  <c r="X21" i="49"/>
  <c r="X20" i="49"/>
  <c r="X19" i="49"/>
  <c r="X18" i="49"/>
  <c r="X17" i="49"/>
  <c r="X16" i="49"/>
  <c r="X15" i="49"/>
  <c r="X14" i="49"/>
  <c r="X13" i="49"/>
  <c r="X12" i="49"/>
  <c r="X11" i="49"/>
  <c r="X10" i="49"/>
  <c r="X9" i="49"/>
  <c r="X8" i="49"/>
  <c r="X7" i="49"/>
  <c r="X6" i="49"/>
  <c r="X5" i="49"/>
  <c r="X4" i="49"/>
  <c r="H16" i="31"/>
  <c r="K16" i="31" s="1"/>
  <c r="G16" i="31"/>
  <c r="X15" i="48"/>
  <c r="X16" i="48"/>
  <c r="X14" i="48"/>
  <c r="X13" i="48"/>
  <c r="X12" i="48"/>
  <c r="X11" i="48"/>
  <c r="X10" i="48"/>
  <c r="X9" i="48"/>
  <c r="X8" i="48"/>
  <c r="X7" i="48"/>
  <c r="X6" i="48"/>
  <c r="X5" i="48"/>
  <c r="X4" i="48"/>
  <c r="K15" i="31"/>
  <c r="H14" i="31"/>
  <c r="K14" i="31" s="1"/>
  <c r="X22" i="46"/>
  <c r="X23" i="46"/>
  <c r="X24" i="46"/>
  <c r="X25" i="46"/>
  <c r="X28" i="46"/>
  <c r="X29" i="46"/>
  <c r="X30" i="46"/>
  <c r="X31" i="46"/>
  <c r="X36" i="46"/>
  <c r="X37" i="46"/>
  <c r="X39" i="46"/>
  <c r="X41" i="46"/>
  <c r="X42" i="46"/>
  <c r="X43" i="46"/>
  <c r="X44" i="46"/>
  <c r="X45" i="46"/>
  <c r="X46" i="46"/>
  <c r="X47" i="46"/>
  <c r="X48" i="46"/>
  <c r="X49" i="46"/>
  <c r="X55" i="46"/>
  <c r="X56" i="46"/>
  <c r="X57" i="46"/>
  <c r="X60" i="46"/>
  <c r="G14" i="31" s="1"/>
  <c r="X21" i="46"/>
  <c r="X20" i="46"/>
  <c r="X17" i="46"/>
  <c r="X16" i="46"/>
  <c r="X15" i="46"/>
  <c r="X11" i="46"/>
  <c r="X10" i="46"/>
  <c r="X9" i="46"/>
  <c r="X8" i="46"/>
  <c r="X7" i="46"/>
  <c r="X6" i="46"/>
  <c r="D14" i="46"/>
  <c r="X20" i="47"/>
  <c r="X21" i="47"/>
  <c r="X22" i="47"/>
  <c r="X23" i="47"/>
  <c r="X24" i="47"/>
  <c r="X25" i="47"/>
  <c r="X26" i="47"/>
  <c r="X27" i="47"/>
  <c r="X28" i="47"/>
  <c r="G15" i="31" s="1"/>
  <c r="X19" i="47"/>
  <c r="X18" i="47"/>
  <c r="X17" i="47"/>
  <c r="X16" i="47"/>
  <c r="X15" i="47"/>
  <c r="X14" i="47"/>
  <c r="X13" i="47"/>
  <c r="X12" i="47"/>
  <c r="X11" i="47"/>
  <c r="X10" i="47"/>
  <c r="X9" i="47"/>
  <c r="X8" i="47"/>
  <c r="X7" i="47"/>
  <c r="X6" i="47"/>
  <c r="X5" i="47"/>
  <c r="X4" i="47"/>
  <c r="H13" i="31"/>
  <c r="K13" i="31" s="1"/>
  <c r="X25" i="45"/>
  <c r="X26" i="45"/>
  <c r="X27" i="45"/>
  <c r="X28" i="45"/>
  <c r="G13" i="31" s="1"/>
  <c r="X24" i="45"/>
  <c r="X23" i="45"/>
  <c r="X22" i="45"/>
  <c r="X21" i="45"/>
  <c r="X20" i="45"/>
  <c r="X19" i="45"/>
  <c r="X18" i="45"/>
  <c r="X17" i="45"/>
  <c r="X16" i="45"/>
  <c r="X15" i="45"/>
  <c r="X14" i="45"/>
  <c r="X13" i="45"/>
  <c r="X12" i="45"/>
  <c r="X11" i="45"/>
  <c r="X10" i="45"/>
  <c r="X9" i="45"/>
  <c r="X8" i="45"/>
  <c r="X7" i="45"/>
  <c r="X6" i="45"/>
  <c r="X5" i="45"/>
  <c r="X4" i="45"/>
  <c r="H12" i="31"/>
  <c r="K12" i="31" s="1"/>
  <c r="X5" i="44"/>
  <c r="X6" i="44"/>
  <c r="X7" i="44"/>
  <c r="X8" i="44"/>
  <c r="X9" i="44"/>
  <c r="X10" i="44"/>
  <c r="X11" i="44"/>
  <c r="X12" i="44"/>
  <c r="X13" i="44"/>
  <c r="X14" i="44"/>
  <c r="X15" i="44"/>
  <c r="X16" i="44"/>
  <c r="X17" i="44"/>
  <c r="X18" i="44"/>
  <c r="X19" i="44"/>
  <c r="X20" i="44"/>
  <c r="X21" i="44"/>
  <c r="X22" i="44"/>
  <c r="X23" i="44"/>
  <c r="X24" i="44"/>
  <c r="X25" i="44"/>
  <c r="X26" i="44"/>
  <c r="G12" i="31" s="1"/>
  <c r="X4" i="44"/>
  <c r="H11" i="31"/>
  <c r="K11" i="31" s="1"/>
  <c r="H10" i="31"/>
  <c r="K10" i="31" s="1"/>
  <c r="X28" i="43"/>
  <c r="G11" i="31" s="1"/>
  <c r="X27" i="43"/>
  <c r="X26" i="43"/>
  <c r="X25" i="43"/>
  <c r="X24" i="43"/>
  <c r="X23" i="43"/>
  <c r="X22" i="43"/>
  <c r="X21" i="43"/>
  <c r="X20" i="43"/>
  <c r="X19" i="43"/>
  <c r="X18" i="43"/>
  <c r="X17" i="43"/>
  <c r="X16" i="43"/>
  <c r="X15" i="43"/>
  <c r="X14" i="43"/>
  <c r="X13" i="43"/>
  <c r="X12" i="43"/>
  <c r="X11" i="43"/>
  <c r="X10" i="43"/>
  <c r="X9" i="43"/>
  <c r="X8" i="43"/>
  <c r="X7" i="43"/>
  <c r="X6" i="43"/>
  <c r="X5" i="43"/>
  <c r="X4" i="43"/>
  <c r="X19" i="42"/>
  <c r="X20" i="42"/>
  <c r="X21" i="42"/>
  <c r="X22" i="42"/>
  <c r="X23" i="42"/>
  <c r="X24" i="42"/>
  <c r="X25" i="42"/>
  <c r="X26" i="42"/>
  <c r="X27" i="42"/>
  <c r="X28" i="42"/>
  <c r="G10" i="31" s="1"/>
  <c r="X18" i="42"/>
  <c r="X17" i="42"/>
  <c r="X16" i="42"/>
  <c r="X15" i="42"/>
  <c r="X14" i="42"/>
  <c r="X13" i="42"/>
  <c r="X12" i="42"/>
  <c r="X11" i="42"/>
  <c r="X10" i="42"/>
  <c r="X9" i="42"/>
  <c r="X8" i="42"/>
  <c r="X7" i="42"/>
  <c r="X6" i="42"/>
  <c r="X5" i="42"/>
  <c r="X4" i="42"/>
  <c r="H8" i="31"/>
  <c r="X5" i="40"/>
  <c r="X6" i="40"/>
  <c r="X7" i="40"/>
  <c r="X8" i="40"/>
  <c r="X9" i="40"/>
  <c r="X10" i="40"/>
  <c r="X11" i="40"/>
  <c r="X14" i="40"/>
  <c r="X15" i="40"/>
  <c r="X16" i="40"/>
  <c r="X17" i="40"/>
  <c r="X18" i="40"/>
  <c r="X19" i="40"/>
  <c r="X20" i="40"/>
  <c r="X21" i="40"/>
  <c r="X22" i="40"/>
  <c r="X23" i="40"/>
  <c r="X24" i="40"/>
  <c r="X25" i="40"/>
  <c r="X26" i="40"/>
  <c r="X27" i="40"/>
  <c r="X30" i="40"/>
  <c r="X31" i="40"/>
  <c r="X32" i="40"/>
  <c r="X33" i="40"/>
  <c r="X34" i="40"/>
  <c r="G8" i="31" s="1"/>
  <c r="X4" i="40"/>
  <c r="D8" i="40"/>
  <c r="H9" i="31"/>
  <c r="K9" i="31" s="1"/>
  <c r="X12" i="39"/>
  <c r="G9" i="31" s="1"/>
  <c r="X11" i="39"/>
  <c r="X10" i="39"/>
  <c r="X9" i="39"/>
  <c r="X8" i="39"/>
  <c r="X7" i="39"/>
  <c r="X6" i="39"/>
  <c r="X5" i="39"/>
  <c r="X4" i="39"/>
  <c r="H7" i="31"/>
  <c r="K7" i="31" s="1"/>
  <c r="X5" i="38"/>
  <c r="X6" i="38"/>
  <c r="X7" i="38"/>
  <c r="X8" i="38"/>
  <c r="X9" i="38"/>
  <c r="X10" i="38"/>
  <c r="X11" i="38"/>
  <c r="X12" i="38"/>
  <c r="X13" i="38"/>
  <c r="X14" i="38"/>
  <c r="X15" i="38"/>
  <c r="X16" i="38"/>
  <c r="X17" i="38"/>
  <c r="X18" i="38"/>
  <c r="X19" i="38"/>
  <c r="X20" i="38"/>
  <c r="X21" i="38"/>
  <c r="X22" i="38"/>
  <c r="X23" i="38"/>
  <c r="X26" i="38"/>
  <c r="G7" i="31" s="1"/>
  <c r="X4" i="38"/>
  <c r="H6" i="31"/>
  <c r="K6" i="31" s="1"/>
  <c r="X5" i="36"/>
  <c r="X6" i="36"/>
  <c r="X7" i="36"/>
  <c r="X8" i="36"/>
  <c r="X9" i="36"/>
  <c r="X10" i="36"/>
  <c r="X11" i="36"/>
  <c r="X12" i="36"/>
  <c r="X13" i="36"/>
  <c r="X14" i="36"/>
  <c r="X15" i="36"/>
  <c r="X16" i="36"/>
  <c r="X17" i="36"/>
  <c r="X18" i="36"/>
  <c r="X19" i="36"/>
  <c r="X20" i="36"/>
  <c r="X21" i="36"/>
  <c r="X22" i="36"/>
  <c r="X23" i="36"/>
  <c r="X24" i="36"/>
  <c r="G6" i="31" s="1"/>
  <c r="X4" i="36"/>
  <c r="H4" i="31"/>
  <c r="X16" i="34"/>
  <c r="G4" i="31" s="1"/>
  <c r="X15" i="34"/>
  <c r="X14" i="34"/>
  <c r="X13" i="34"/>
  <c r="X12" i="34"/>
  <c r="X11" i="34"/>
  <c r="X10" i="34"/>
  <c r="X9" i="34"/>
  <c r="X8" i="34"/>
  <c r="X7" i="34"/>
  <c r="X6" i="34"/>
  <c r="X5" i="34"/>
  <c r="X4" i="34"/>
  <c r="H5" i="31"/>
  <c r="K5" i="31" s="1"/>
  <c r="X20" i="33"/>
  <c r="G5" i="31" s="1"/>
  <c r="X19" i="33"/>
  <c r="X18" i="33"/>
  <c r="X17" i="33"/>
  <c r="X16" i="33"/>
  <c r="X15" i="33"/>
  <c r="X14" i="33"/>
  <c r="X13" i="33"/>
  <c r="X12" i="33"/>
  <c r="X11" i="33"/>
  <c r="X10" i="33"/>
  <c r="X9" i="33"/>
  <c r="X8" i="33"/>
  <c r="H3" i="31"/>
  <c r="K3" i="31" s="1"/>
  <c r="X40" i="32"/>
  <c r="G3" i="31" s="1"/>
  <c r="X39" i="32"/>
  <c r="X38" i="32"/>
  <c r="X37" i="32"/>
  <c r="X36" i="32"/>
  <c r="X35" i="32"/>
  <c r="X34" i="32"/>
  <c r="X33" i="32"/>
  <c r="X32" i="32"/>
  <c r="X31" i="32"/>
  <c r="X30" i="32"/>
  <c r="X29" i="32"/>
  <c r="X28" i="32"/>
  <c r="X27" i="32"/>
  <c r="X26" i="32"/>
  <c r="X25" i="32"/>
  <c r="X24" i="32"/>
  <c r="X23" i="32"/>
  <c r="X22" i="32"/>
  <c r="X21" i="32"/>
  <c r="X20" i="32"/>
  <c r="X19" i="32"/>
  <c r="X18" i="32"/>
  <c r="X17" i="32"/>
  <c r="X16" i="32"/>
  <c r="X15" i="32"/>
  <c r="X14" i="32"/>
  <c r="X13" i="32"/>
  <c r="X12" i="32"/>
  <c r="X11" i="32"/>
  <c r="X10" i="32"/>
  <c r="X9" i="32"/>
  <c r="X8" i="32"/>
  <c r="X7" i="32"/>
  <c r="X6" i="32"/>
  <c r="X5" i="32"/>
  <c r="X4" i="32"/>
  <c r="H2" i="31"/>
  <c r="K2" i="31" s="1"/>
  <c r="X62" i="30"/>
  <c r="G2" i="31" s="1"/>
  <c r="X61" i="30"/>
  <c r="X60" i="30"/>
  <c r="X59" i="30"/>
  <c r="X58" i="30"/>
  <c r="X57" i="30"/>
  <c r="X56" i="30"/>
  <c r="X55" i="30"/>
  <c r="X54" i="30"/>
  <c r="X53" i="30"/>
  <c r="X52" i="30"/>
  <c r="X51" i="30"/>
  <c r="X50" i="30"/>
  <c r="X49" i="30"/>
  <c r="X48" i="30"/>
  <c r="X47" i="30"/>
  <c r="X46" i="30"/>
  <c r="X45" i="30"/>
  <c r="X44" i="30"/>
  <c r="X43" i="30"/>
  <c r="X42" i="30"/>
  <c r="X41" i="30"/>
  <c r="X40" i="30"/>
  <c r="X39" i="30"/>
  <c r="X38" i="30"/>
  <c r="X37" i="30"/>
  <c r="X36" i="30"/>
  <c r="X35" i="30"/>
  <c r="X34" i="30"/>
  <c r="X33" i="30"/>
  <c r="X32" i="30"/>
  <c r="X31" i="30"/>
  <c r="X30" i="30"/>
  <c r="X29" i="30"/>
  <c r="X28" i="30"/>
  <c r="X27" i="30"/>
  <c r="X26" i="30"/>
  <c r="X25" i="30"/>
  <c r="X24" i="30"/>
  <c r="X23" i="30"/>
  <c r="X22" i="30"/>
  <c r="X21" i="30"/>
  <c r="X20" i="30"/>
  <c r="X19" i="30"/>
  <c r="X18" i="30"/>
  <c r="X17" i="30"/>
  <c r="X16" i="30"/>
  <c r="X15" i="30"/>
  <c r="X14" i="30"/>
  <c r="X13" i="30"/>
  <c r="X12" i="30"/>
  <c r="X11" i="30"/>
  <c r="X10" i="30"/>
  <c r="X9" i="30"/>
  <c r="X8" i="30"/>
  <c r="X7" i="30"/>
  <c r="X6" i="30"/>
  <c r="X5" i="30"/>
  <c r="X4" i="30"/>
  <c r="G29" i="31" l="1"/>
  <c r="H29" i="31"/>
</calcChain>
</file>

<file path=xl/sharedStrings.xml><?xml version="1.0" encoding="utf-8"?>
<sst xmlns="http://schemas.openxmlformats.org/spreadsheetml/2006/main" count="6746" uniqueCount="562">
  <si>
    <t>Relatório de Indíce Composto Anual</t>
  </si>
  <si>
    <t>Código</t>
  </si>
  <si>
    <t>Nome</t>
  </si>
  <si>
    <t>Tp</t>
  </si>
  <si>
    <t>Ori</t>
  </si>
  <si>
    <t>St.Est.</t>
  </si>
  <si>
    <t>Marca</t>
  </si>
  <si>
    <t>Sens</t>
  </si>
  <si>
    <t>Tran</t>
  </si>
  <si>
    <t>Uf</t>
  </si>
  <si>
    <t>Dt.Inst.</t>
  </si>
  <si>
    <t>ASSIS BRASIL</t>
  </si>
  <si>
    <t>(F)</t>
  </si>
  <si>
    <t>PS</t>
  </si>
  <si>
    <t>Ativo</t>
  </si>
  <si>
    <t>VA-2</t>
  </si>
  <si>
    <t>NI-7; VA-S</t>
  </si>
  <si>
    <t>GO</t>
  </si>
  <si>
    <t>AC</t>
  </si>
  <si>
    <t>(P)</t>
  </si>
  <si>
    <t>PR-1</t>
  </si>
  <si>
    <t>BOCA DO ACRE</t>
  </si>
  <si>
    <t>CO-9</t>
  </si>
  <si>
    <t>NI-7,3; VA-N</t>
  </si>
  <si>
    <t>CO</t>
  </si>
  <si>
    <t>AM</t>
  </si>
  <si>
    <t>CAPIXABA (Colocação São José)</t>
  </si>
  <si>
    <t>NI-7; VA-N</t>
  </si>
  <si>
    <t>COLÔNIA DOLORES (XAPURI)</t>
  </si>
  <si>
    <t>COMUNIDADE GUARANI</t>
  </si>
  <si>
    <t>CRUZEIRO DO SUL</t>
  </si>
  <si>
    <t>VA-3</t>
  </si>
  <si>
    <t>NI-1,7,3; VA-S</t>
  </si>
  <si>
    <t>SA</t>
  </si>
  <si>
    <t>EPITACIOLÂNDIA (Colônia São Bento)</t>
  </si>
  <si>
    <t>ESEC RIO ACRE</t>
  </si>
  <si>
    <t>ESPALHA (Seringal Belo Horizonte)</t>
  </si>
  <si>
    <t>FAZENDA REPOUSO (Rio Macauã)</t>
  </si>
  <si>
    <t>FEIJÓ</t>
  </si>
  <si>
    <t>MANOEL URBANO</t>
  </si>
  <si>
    <t>PARQUE CHANDLESS</t>
  </si>
  <si>
    <t>PONTE DE TARAUACÁ</t>
  </si>
  <si>
    <t>PONTE DO RIO LIBERDADE</t>
  </si>
  <si>
    <t>PORTO WALTER</t>
  </si>
  <si>
    <t>RIO BRANCO</t>
  </si>
  <si>
    <t>RIO ROLA (Ramal do Barro Alto)</t>
  </si>
  <si>
    <t>SANTA ROSA DO PURUS(Colonia Chambuiaco)</t>
  </si>
  <si>
    <t>SENA MADUREIRA</t>
  </si>
  <si>
    <t>SERINGAL GUARANY</t>
  </si>
  <si>
    <t>SERINGAL MUCURIPE</t>
  </si>
  <si>
    <t>SERINGAL SANTA HELENA</t>
  </si>
  <si>
    <t>SERINGAL SÃO JOSÉ</t>
  </si>
  <si>
    <t>SERINGAL SÃO LUIZ</t>
  </si>
  <si>
    <t>SERRA DO MOA</t>
  </si>
  <si>
    <t>THAUMATURGO</t>
  </si>
  <si>
    <t>MÉDIAS:</t>
  </si>
  <si>
    <t>Origem:</t>
  </si>
  <si>
    <t>AE - ana/inpe | AM - ana/sivam | SO - setor elétrico | CE - cotaonline | PS - projetos_especiais .</t>
  </si>
  <si>
    <t>Marca:</t>
  </si>
  <si>
    <t>VA - VAISALA (1: MAW-55; 2: MAW-55M; 3: 555) | CA - CAMPBELL (6: CR-800; 7: CR-1000) | HO - HIDROMEC/OTT (4: GP; 5: GO) | RM - RMQA_GPRS (8: RMQA_GPRS) | CO - COTAONLINE (9: COTAONLINE).</t>
  </si>
  <si>
    <t>Sensor:</t>
  </si>
  <si>
    <t>PR - Precipitacao: (1: Báscula; 2: Não Especificado).</t>
  </si>
  <si>
    <t>NI - Nível: (1: Encoder; 2: Pressão; 3: Display; 4: Ultrassônico; 5: Radar; 6: Res. 3; 7: Não Especificado).</t>
  </si>
  <si>
    <t>VA - Vazão: (S: Sim; N: Não).</t>
  </si>
  <si>
    <t>Transmissão:</t>
  </si>
  <si>
    <t>SA - SCD/ARGOS | GO - GOES | GP - GPRS | RM - RMQA.</t>
  </si>
  <si>
    <t>Maior que 90%</t>
  </si>
  <si>
    <t>Entre 80% e 90%</t>
  </si>
  <si>
    <t>Menor que 80%</t>
  </si>
  <si>
    <t>Estação não Instalada ou Desativada</t>
  </si>
  <si>
    <t>SUPERINTENDÊNCIA DE GESTÃO DA REDE HIDROMETEOROLÓGICA – SGH</t>
  </si>
  <si>
    <t>ATALAIA</t>
  </si>
  <si>
    <t>HO-5</t>
  </si>
  <si>
    <t>AL</t>
  </si>
  <si>
    <t>BREJÃO</t>
  </si>
  <si>
    <t>PE</t>
  </si>
  <si>
    <t>CAJUEIRO</t>
  </si>
  <si>
    <t>VA-1</t>
  </si>
  <si>
    <t>GP</t>
  </si>
  <si>
    <t>CANHOTINHO</t>
  </si>
  <si>
    <t>CAPELA</t>
  </si>
  <si>
    <t>CORRENTES II</t>
  </si>
  <si>
    <t>FAZENDA BOA FORTUNA</t>
  </si>
  <si>
    <t>HO-4</t>
  </si>
  <si>
    <t>FAZENDA SÃO PEDRO</t>
  </si>
  <si>
    <t>JACUÍPE</t>
  </si>
  <si>
    <t>LIMOEIRO DE ANADIA</t>
  </si>
  <si>
    <t>PALMEIRINA</t>
  </si>
  <si>
    <t>PAULO JACINTO</t>
  </si>
  <si>
    <t>PORTO CALVO</t>
  </si>
  <si>
    <t>SÃO JOSÉ DA LAJE</t>
  </si>
  <si>
    <t>SÍTIO CACHOEIRA</t>
  </si>
  <si>
    <t>USINA LAGINHA</t>
  </si>
  <si>
    <t>VIÇOSA</t>
  </si>
  <si>
    <t>VILA SÃO FRANCISCO</t>
  </si>
  <si>
    <t>NI-1,7,3; VA-N</t>
  </si>
  <si>
    <t>ITACOATIARA</t>
  </si>
  <si>
    <t>MANACAPURU</t>
  </si>
  <si>
    <t>NI-1,7,7,3; VA-S</t>
  </si>
  <si>
    <t>RR</t>
  </si>
  <si>
    <t>TABATINGA</t>
  </si>
  <si>
    <t>TEFÉ - MISSÕES</t>
  </si>
  <si>
    <t>ARROJADO</t>
  </si>
  <si>
    <t>BA</t>
  </si>
  <si>
    <t>FAZENDA BARRA</t>
  </si>
  <si>
    <t>FAZENDA MACAMBIRA</t>
  </si>
  <si>
    <t>ITAETÉ</t>
  </si>
  <si>
    <t>MOCAMBO</t>
  </si>
  <si>
    <t>PEDRAS ALTAS</t>
  </si>
  <si>
    <t>PONTO NOVO</t>
  </si>
  <si>
    <t>AÇUDE AIRES DE SOUZA</t>
  </si>
  <si>
    <t>CE</t>
  </si>
  <si>
    <t>AÇUDE ARARAS</t>
  </si>
  <si>
    <t>AÇUDE BANABUIU</t>
  </si>
  <si>
    <t>NI-7,7; VA-N</t>
  </si>
  <si>
    <t>AÇUDE EDSON QUEIROZ</t>
  </si>
  <si>
    <t>AÇUDE ITAÚNA</t>
  </si>
  <si>
    <t>BARRAGEM SANTA ROSA</t>
  </si>
  <si>
    <t>PEIXE GORDO</t>
  </si>
  <si>
    <t>ARUANÃ</t>
  </si>
  <si>
    <t>BANDEIRANTES</t>
  </si>
  <si>
    <t>BARRA DO GARÇAS</t>
  </si>
  <si>
    <t>FAZENDA PACIÊNCIA</t>
  </si>
  <si>
    <t>JUSANTE DE GOIÂNIA</t>
  </si>
  <si>
    <t>LUIZ ALVES</t>
  </si>
  <si>
    <t>MONTANTE DE GOIÂNIA</t>
  </si>
  <si>
    <t>PONTE RODAGEM</t>
  </si>
  <si>
    <t>ARATOÍ GRANDE</t>
  </si>
  <si>
    <t>MA</t>
  </si>
  <si>
    <t>BACABAL</t>
  </si>
  <si>
    <t>CAXIAS</t>
  </si>
  <si>
    <t>CODÓ</t>
  </si>
  <si>
    <t>GRAJAU II</t>
  </si>
  <si>
    <t>IGUARÁ</t>
  </si>
  <si>
    <t>JOSELÂNDIA</t>
  </si>
  <si>
    <t>MUNIM</t>
  </si>
  <si>
    <t>NI-7,7,7,7; VA-S</t>
  </si>
  <si>
    <t>PEDREIRAS II</t>
  </si>
  <si>
    <t>NI-</t>
  </si>
  <si>
    <t>PIRITORÓ II</t>
  </si>
  <si>
    <t>SANTA VITÓRIA</t>
  </si>
  <si>
    <t>SÃO BENEDITO</t>
  </si>
  <si>
    <t>AQUIDAUANA</t>
  </si>
  <si>
    <t>MS</t>
  </si>
  <si>
    <t>CASSILÂNDIA</t>
  </si>
  <si>
    <t>COXIM</t>
  </si>
  <si>
    <t>ESTRADA MT-738</t>
  </si>
  <si>
    <t>FAZENDA BURITI</t>
  </si>
  <si>
    <t>LADÁRIO (BASE NAVAL)</t>
  </si>
  <si>
    <t>MIRANDA</t>
  </si>
  <si>
    <t>PORTO ESPERANÇA</t>
  </si>
  <si>
    <t>PORTO MURTINHO</t>
  </si>
  <si>
    <t>POUSADA TAIAMÃ (Ex-Porto Jofre)</t>
  </si>
  <si>
    <t>MT</t>
  </si>
  <si>
    <t>SÃO FRANCISCO</t>
  </si>
  <si>
    <t>SÃO JOSÉ DO PIQUIRI</t>
  </si>
  <si>
    <t>BARÃO DE MELGAÇO</t>
  </si>
  <si>
    <t>CÁCERES (DNPVN)</t>
  </si>
  <si>
    <t>CA-6</t>
  </si>
  <si>
    <t>CUIABÁ</t>
  </si>
  <si>
    <t>SANTO ANTÔNIO DO LEVERGER</t>
  </si>
  <si>
    <t>PA</t>
  </si>
  <si>
    <t>CAPTAÇÃO D"ÁGUA DA COSANPA</t>
  </si>
  <si>
    <t>DESCARRETO</t>
  </si>
  <si>
    <t>TO</t>
  </si>
  <si>
    <t>FAZENDA ALEGRIA</t>
  </si>
  <si>
    <t>MARABÁ</t>
  </si>
  <si>
    <t>ÓBIDOS</t>
  </si>
  <si>
    <t>ORIXIMINÁ</t>
  </si>
  <si>
    <t>PORTO DE MOZ</t>
  </si>
  <si>
    <t>SANTARÉM</t>
  </si>
  <si>
    <t>NI-1,7,7,3; VA-N</t>
  </si>
  <si>
    <t>XAMBIOÁ</t>
  </si>
  <si>
    <t>PB</t>
  </si>
  <si>
    <t>AÇUDE ENGENHEIRO ÁVIDOS</t>
  </si>
  <si>
    <t>AÇUDE SÃO GONÇALO</t>
  </si>
  <si>
    <t>BARRA DE JOÃO LEITE</t>
  </si>
  <si>
    <t>SÃO JOÃO DO CARIRI</t>
  </si>
  <si>
    <t>SÍTIO VASSOURAS</t>
  </si>
  <si>
    <t>BARRAGEM GLÓRIA DO GOITA</t>
  </si>
  <si>
    <t>BATATEIRAS</t>
  </si>
  <si>
    <t>BELÉM DE MARIA</t>
  </si>
  <si>
    <t>ENGENHO TABOCAS</t>
  </si>
  <si>
    <t>JOSÉ MARIANO</t>
  </si>
  <si>
    <t>LIMOEIRO</t>
  </si>
  <si>
    <t>MORENO</t>
  </si>
  <si>
    <t>PALMARES</t>
  </si>
  <si>
    <t>SÃO BENEDITO DO SUL</t>
  </si>
  <si>
    <t>TIMBAÚBA</t>
  </si>
  <si>
    <t>VICÊNCIA</t>
  </si>
  <si>
    <t>BARRA DO LANCE</t>
  </si>
  <si>
    <t>PI</t>
  </si>
  <si>
    <t>FAZENDA BANDEIRA</t>
  </si>
  <si>
    <t>FAZENDA BOA ESPERANÇA</t>
  </si>
  <si>
    <t>FAZENDA CANTINHO II</t>
  </si>
  <si>
    <t>FAZENDA VENEZA</t>
  </si>
  <si>
    <t>FRANCISCO AYRES</t>
  </si>
  <si>
    <t>PRATA DO PIAUÍ</t>
  </si>
  <si>
    <t>SANTA CRUZ DO PIAUÍ II</t>
  </si>
  <si>
    <t>SÃO JOÃO DO PIAUÍ</t>
  </si>
  <si>
    <t>SÍTIO DO VELHO</t>
  </si>
  <si>
    <t>TERESINA - CHESF</t>
  </si>
  <si>
    <t>TINGUIS</t>
  </si>
  <si>
    <t>BALSA NOVA</t>
  </si>
  <si>
    <t>PR</t>
  </si>
  <si>
    <t>CAPELA DA RIBEIRA</t>
  </si>
  <si>
    <t>SP</t>
  </si>
  <si>
    <t>CIDADE JARDIM</t>
  </si>
  <si>
    <t>CÓRREGO COMPRIDO</t>
  </si>
  <si>
    <t>FAZENDINHA</t>
  </si>
  <si>
    <t>FORMIGAS</t>
  </si>
  <si>
    <t>FOZ DO SÃO SEBASTIÃO</t>
  </si>
  <si>
    <t>FRANCISCO BELTRÃO MTE. ETA</t>
  </si>
  <si>
    <t>GUAJUVIRA</t>
  </si>
  <si>
    <t>PONTE DA CAXIMBA</t>
  </si>
  <si>
    <t>PONTE MARMELEIRO MTE. ETA</t>
  </si>
  <si>
    <t>SENGES</t>
  </si>
  <si>
    <t>TOMAZINA</t>
  </si>
  <si>
    <t>APERIBÉ</t>
  </si>
  <si>
    <t>RJ</t>
  </si>
  <si>
    <t>CAMPOS - PONTE MUNICIPAL</t>
  </si>
  <si>
    <t>ITAOCARA</t>
  </si>
  <si>
    <t>MANUEL DE MORAIS</t>
  </si>
  <si>
    <t>PARAÍBA DO SUL</t>
  </si>
  <si>
    <t>PARATI</t>
  </si>
  <si>
    <t>PONTE DO ITABAPOANA</t>
  </si>
  <si>
    <t>ES</t>
  </si>
  <si>
    <t>SÃO FIDELIS</t>
  </si>
  <si>
    <t>SOBRAJI</t>
  </si>
  <si>
    <t>MG</t>
  </si>
  <si>
    <t>SO</t>
  </si>
  <si>
    <t>PR-2</t>
  </si>
  <si>
    <t>RN</t>
  </si>
  <si>
    <t>AÇUDE ITANS</t>
  </si>
  <si>
    <t>AÇUDE PATAXÓ</t>
  </si>
  <si>
    <t>BARRAGEM PASSAGEM DAS TRAIRAS</t>
  </si>
  <si>
    <t>DIBA - SÍTIO CANTO ALEGRE</t>
  </si>
  <si>
    <t>GOVERNADOR DIX-SEPT ROSADO</t>
  </si>
  <si>
    <t>JARDIM DE PIRANHAS</t>
  </si>
  <si>
    <t>PAU DOS FERROS</t>
  </si>
  <si>
    <t>ABUNÃ</t>
  </si>
  <si>
    <t>RO</t>
  </si>
  <si>
    <t>ARIQUEMES</t>
  </si>
  <si>
    <t>FAZENDA FLOR DO CAMPO</t>
  </si>
  <si>
    <t>NI-7,3; VA-S</t>
  </si>
  <si>
    <t>GUAJARÁ-MIRIM</t>
  </si>
  <si>
    <t>JARU</t>
  </si>
  <si>
    <t>JARUARU</t>
  </si>
  <si>
    <t>JI-PARANÁ</t>
  </si>
  <si>
    <t>MORADA NOVA - JUSANTE</t>
  </si>
  <si>
    <t>PORTO VELHO</t>
  </si>
  <si>
    <t>PRINCIPE DA BEIRA</t>
  </si>
  <si>
    <t>SANTA ISABEL</t>
  </si>
  <si>
    <t>SÍTIO BELA VISTA</t>
  </si>
  <si>
    <t>BOA VISTA</t>
  </si>
  <si>
    <t>CARACARAÍ</t>
  </si>
  <si>
    <t>FAZENDA BANDEIRA BRANCA</t>
  </si>
  <si>
    <t>FAZENDA CAJUPIRANGA</t>
  </si>
  <si>
    <t>FAZENDA PARAÍSO</t>
  </si>
  <si>
    <t>FAZENDA PASSARÃO</t>
  </si>
  <si>
    <t>FÉ E ESPERANÇA</t>
  </si>
  <si>
    <t>MARACÁ</t>
  </si>
  <si>
    <t>MUCAJAÍ</t>
  </si>
  <si>
    <t>PONTE DO TACUTU</t>
  </si>
  <si>
    <t>VILA SURUMU</t>
  </si>
  <si>
    <t>ALEGRETE</t>
  </si>
  <si>
    <t>RS</t>
  </si>
  <si>
    <t>ARROIO CARAÁ</t>
  </si>
  <si>
    <t>BARRA DO FÃO</t>
  </si>
  <si>
    <t>CAIS MAUÁ C6</t>
  </si>
  <si>
    <t>CAMPO BOM</t>
  </si>
  <si>
    <t>DOM PEDRITO/CORSAN</t>
  </si>
  <si>
    <t>DONA FRANCISCA</t>
  </si>
  <si>
    <t>FOZ DO PARANHANA</t>
  </si>
  <si>
    <t>ITAQUI</t>
  </si>
  <si>
    <t>MANOEL VIANA</t>
  </si>
  <si>
    <t>PASSO DAS PEDRAS</t>
  </si>
  <si>
    <t>PASSO DO CANDOMBE</t>
  </si>
  <si>
    <t>PASSO DO MENDONÇA</t>
  </si>
  <si>
    <t>PASSO DOS FARRAPOS</t>
  </si>
  <si>
    <t>PASSO SÃO BORJA</t>
  </si>
  <si>
    <t>PICADA CAFÉ</t>
  </si>
  <si>
    <t>TRIUNFO</t>
  </si>
  <si>
    <t>URUGUAIANA</t>
  </si>
  <si>
    <t>APIUNA - RÉGUA NOVA</t>
  </si>
  <si>
    <t>SC</t>
  </si>
  <si>
    <t>BARRA DO PRATA</t>
  </si>
  <si>
    <t>BARRAGEM OESTE</t>
  </si>
  <si>
    <t>BARRAGEM TAIÓ MONTANTE</t>
  </si>
  <si>
    <t>BLUMENAU (PCD)</t>
  </si>
  <si>
    <t>NI-7,7,7,7,3; VA-S</t>
  </si>
  <si>
    <t>BRACO DO NORTE-MONTANTE</t>
  </si>
  <si>
    <t>BRUSQUE (PCD)</t>
  </si>
  <si>
    <t>NI-4,5,3; VA-S</t>
  </si>
  <si>
    <t>CHAPADÃO DO LAGEADO</t>
  </si>
  <si>
    <t>CORONEL PASSOS MAIA</t>
  </si>
  <si>
    <t>ENCRUZILHADA II</t>
  </si>
  <si>
    <t>ERMO</t>
  </si>
  <si>
    <t>ETA CASAN-MONTANTE</t>
  </si>
  <si>
    <t>-</t>
  </si>
  <si>
    <t>FOZ DO MANUEL ALVES</t>
  </si>
  <si>
    <t>ITUPORANGA</t>
  </si>
  <si>
    <t>JARAGUÁ DO SUL</t>
  </si>
  <si>
    <t>JOAÇABA I</t>
  </si>
  <si>
    <t>JOSÉ BOITEUX</t>
  </si>
  <si>
    <t>LINHA JATAI</t>
  </si>
  <si>
    <t>MIRIM DOCE</t>
  </si>
  <si>
    <t>ORLEANS - MONTANTE</t>
  </si>
  <si>
    <t>PASSO MAROMBAS</t>
  </si>
  <si>
    <t>PASSO PIO X</t>
  </si>
  <si>
    <t>POÇO FUNDO</t>
  </si>
  <si>
    <t>PONTE ALTA DO SUL</t>
  </si>
  <si>
    <t>PONTE DO SARGENTO</t>
  </si>
  <si>
    <t>PONTE MORATELLI</t>
  </si>
  <si>
    <t>RIO BONITO</t>
  </si>
  <si>
    <t>RIO DAS ANTAS</t>
  </si>
  <si>
    <t>RIO DO POUSO</t>
  </si>
  <si>
    <t>RIO DO SUL - NOVO</t>
  </si>
  <si>
    <t>SALSEIRO</t>
  </si>
  <si>
    <t>SALTINHO</t>
  </si>
  <si>
    <t>SAO JOAO BATISTA</t>
  </si>
  <si>
    <t>SÃO MARTINHO-JUSANTE</t>
  </si>
  <si>
    <t>SCHROEDER</t>
  </si>
  <si>
    <t>TAIÓ</t>
  </si>
  <si>
    <t>TANGARÁ</t>
  </si>
  <si>
    <t>TIMBÓ NOVO</t>
  </si>
  <si>
    <t>TUBARÃO</t>
  </si>
  <si>
    <t>VILA CANOAS</t>
  </si>
  <si>
    <t>BARRAGEM DO RIO POXIM</t>
  </si>
  <si>
    <t>SE</t>
  </si>
  <si>
    <t>CAMINHO DO RIO</t>
  </si>
  <si>
    <t>CEDRO DO SÃO JOÃO</t>
  </si>
  <si>
    <t>MARUIM</t>
  </si>
  <si>
    <t>NOSSA SENHORA DA GLÓRIA</t>
  </si>
  <si>
    <t>PONTE BR-235</t>
  </si>
  <si>
    <t>POVOADO MOENDA</t>
  </si>
  <si>
    <t>RIO POXIM BR-101</t>
  </si>
  <si>
    <t>SÃO CRISTÓVÃO</t>
  </si>
  <si>
    <t>ARAGUACEMA (CHACARA ARAGUAIA)</t>
  </si>
  <si>
    <t>ARAGUATINS</t>
  </si>
  <si>
    <t>BARREIRA DA CRUZ</t>
  </si>
  <si>
    <t>CONCEIÇÃO DO ARAGUAIA</t>
  </si>
  <si>
    <t>GOIATINS</t>
  </si>
  <si>
    <t>JATOBÁ (FAZENDA BOA NOVA)</t>
  </si>
  <si>
    <t>PONTE RIO LONTRA</t>
  </si>
  <si>
    <t>PORTO JERÔNIMO - FAZ. PIRACICABA</t>
  </si>
  <si>
    <t>PORTO REAL</t>
  </si>
  <si>
    <t>PROJETO RIO FORMOSO</t>
  </si>
  <si>
    <t>RIO DAS ALMAS</t>
  </si>
  <si>
    <t>RIO DO COCO</t>
  </si>
  <si>
    <t>TUPIRATINS</t>
  </si>
  <si>
    <t>BARRA DE SÃO GABRIEL</t>
  </si>
  <si>
    <t>CÓRREGO DO GALO</t>
  </si>
  <si>
    <t>FAZENDA JUCURUABA</t>
  </si>
  <si>
    <t>LINHARES CAIS DO PORTO</t>
  </si>
  <si>
    <t>BONFIM</t>
  </si>
  <si>
    <t>CONSELHEIRO LAFAIETE</t>
  </si>
  <si>
    <t>CRUCILANDIA</t>
  </si>
  <si>
    <t>ENTRE RIOS DE MINAS</t>
  </si>
  <si>
    <t>EUGENÓPOLIS</t>
  </si>
  <si>
    <t>FAZENDA UMBAÚBAS</t>
  </si>
  <si>
    <t>LAGOA DOURADA</t>
  </si>
  <si>
    <t>MIRAI</t>
  </si>
  <si>
    <t>PONTE NOVA DO PARAOPEBA</t>
  </si>
  <si>
    <t>ROSÁRIO DA LIMEIRA</t>
  </si>
  <si>
    <t>SÃO SEBASTIÃO DA VARGEM ALEGRE</t>
  </si>
  <si>
    <t>Estado</t>
  </si>
  <si>
    <t>Percentual Transmissão</t>
  </si>
  <si>
    <t>Cumprimento da Meta</t>
  </si>
  <si>
    <t>60 a 69,9%</t>
  </si>
  <si>
    <t xml:space="preserve"> </t>
  </si>
  <si>
    <t>Média</t>
  </si>
  <si>
    <t>Mato Grosso</t>
  </si>
  <si>
    <t>Goiás</t>
  </si>
  <si>
    <t>Mato Grosso do Sul</t>
  </si>
  <si>
    <t>Tocantins</t>
  </si>
  <si>
    <t>Roraima</t>
  </si>
  <si>
    <t>Paraíba</t>
  </si>
  <si>
    <t>Rondônia</t>
  </si>
  <si>
    <t>Minas Gerais</t>
  </si>
  <si>
    <t>Santa Catarina</t>
  </si>
  <si>
    <t>Pará</t>
  </si>
  <si>
    <t>Rio Grande do Norte</t>
  </si>
  <si>
    <t>Alagoas</t>
  </si>
  <si>
    <t>Rio Grande do Sul</t>
  </si>
  <si>
    <t>Paraná</t>
  </si>
  <si>
    <t>Maranhão</t>
  </si>
  <si>
    <t>Acre</t>
  </si>
  <si>
    <t>BARRA DO BUGRES</t>
  </si>
  <si>
    <t>CÓRREGO FUNDO (EMASA)</t>
  </si>
  <si>
    <t>RONDONÓPOLIS</t>
  </si>
  <si>
    <t>SÃO FÉLIX DO ARAGUAIA</t>
  </si>
  <si>
    <t>TESOURO</t>
  </si>
  <si>
    <t>XAVANTINA</t>
  </si>
  <si>
    <t>Piauí</t>
  </si>
  <si>
    <t>Bahia</t>
  </si>
  <si>
    <t>Pernambuco</t>
  </si>
  <si>
    <t>Sergipe</t>
  </si>
  <si>
    <t>Amazonas</t>
  </si>
  <si>
    <t>Espírito Santo</t>
  </si>
  <si>
    <t>Rio de Janeiro</t>
  </si>
  <si>
    <t>Ceará</t>
  </si>
  <si>
    <t>Lista: 0-AC | Período: 2016</t>
  </si>
  <si>
    <t>BRASILÉIA</t>
  </si>
  <si>
    <t>XAPURI</t>
  </si>
  <si>
    <t>Lista: 0-AL | Período: 2016</t>
  </si>
  <si>
    <t>MANAUS</t>
  </si>
  <si>
    <t>LÁBREA</t>
  </si>
  <si>
    <t>HUMAITÁ</t>
  </si>
  <si>
    <t>CURICURIARI</t>
  </si>
  <si>
    <t>Lista: 0-AM | Período: 2016</t>
  </si>
  <si>
    <t>Amapá</t>
  </si>
  <si>
    <t>Lista: 0-AP | Período: 2016</t>
  </si>
  <si>
    <t>CAPIVARA</t>
  </si>
  <si>
    <t>AP</t>
  </si>
  <si>
    <t>ESTIRÃO DO CRICOU</t>
  </si>
  <si>
    <t>LARANJAL DO JARI MONTANTE</t>
  </si>
  <si>
    <t>MACAPÁ</t>
  </si>
  <si>
    <t>PONTE CASSIPORE</t>
  </si>
  <si>
    <t>SERRA DO NAVIO</t>
  </si>
  <si>
    <t>Lista: 0-BA | Período: 2016</t>
  </si>
  <si>
    <t>CORRENTINA</t>
  </si>
  <si>
    <t>ITAJUÍPE</t>
  </si>
  <si>
    <t>SANTA MARIA DA VITÓRIA</t>
  </si>
  <si>
    <t>Lista: 0-CE | Período: 2016</t>
  </si>
  <si>
    <t>AÇUDE CASTANHÃO</t>
  </si>
  <si>
    <t>JAGUARIBE</t>
  </si>
  <si>
    <t>RNQA_CE-7343-I-4_ITAIÇABA</t>
  </si>
  <si>
    <t>01/0001</t>
  </si>
  <si>
    <t>SEÇÃO ILHOTA</t>
  </si>
  <si>
    <t>Lista: 0-ES | Período: 2016</t>
  </si>
  <si>
    <t>Distrito Federal</t>
  </si>
  <si>
    <t>Lista: 0-DF | Período: 2016</t>
  </si>
  <si>
    <t>BARRAGEM LAGO PARANOÁ</t>
  </si>
  <si>
    <t>DF</t>
  </si>
  <si>
    <t>BARTOLOMEU - FAZENDA RECREIO</t>
  </si>
  <si>
    <t>CONTAGEM - VC 201</t>
  </si>
  <si>
    <t>DESCOBERTO - BARRAGEM</t>
  </si>
  <si>
    <t>DESCOBERTO - CHACARA 89</t>
  </si>
  <si>
    <t>DESCOBERTO JUS. CAPTAÇÃO BARRACÃO</t>
  </si>
  <si>
    <t>MONTANTE ZOOLÓGICO - EPIA 003 - RIACHO FUNDO</t>
  </si>
  <si>
    <t>PIPIRIPAU FRINOCAP - DF 230</t>
  </si>
  <si>
    <t>RIBEIRÃO JACARÉ</t>
  </si>
  <si>
    <t>RIBEIRÃO TORTO JUSANTE CÓRREGO URUBÚ</t>
  </si>
  <si>
    <t>RIO PRETO - FAZENDA ITAPETI</t>
  </si>
  <si>
    <t>RIO SÃO BERNARDO</t>
  </si>
  <si>
    <t>RODEADOR - DF 435</t>
  </si>
  <si>
    <t>SANTA MARIA - BARRAGEM</t>
  </si>
  <si>
    <t>TAGUATINGA</t>
  </si>
  <si>
    <t>Lista: 0-GO | Período: 2016</t>
  </si>
  <si>
    <t>RIBEIRÃO ANTAS</t>
  </si>
  <si>
    <t>SANTO ANTÔNIO</t>
  </si>
  <si>
    <t>TRAVESSÃO</t>
  </si>
  <si>
    <t>Lista: 0-MA | Período: 2016</t>
  </si>
  <si>
    <t>Lista: 0-MT | Período: 2016</t>
  </si>
  <si>
    <t>ESTRADA CUIABÁ - SANTARÉM</t>
  </si>
  <si>
    <t>Lista: 0-MS | Período: 2016</t>
  </si>
  <si>
    <t>Lista: 0-MG | Período: 2016</t>
  </si>
  <si>
    <t>BICAS</t>
  </si>
  <si>
    <t>BOM JARDIM</t>
  </si>
  <si>
    <t>CAETÉ</t>
  </si>
  <si>
    <t>CARBONITA</t>
  </si>
  <si>
    <t>FAZENDA BOA SORTE JUSANTE</t>
  </si>
  <si>
    <t>FAZENDA CARVALHO</t>
  </si>
  <si>
    <t>FAZENDA JAMBEIRO - GRÃO MOGOL</t>
  </si>
  <si>
    <t>FAZENDA UMBURANA MONTANTE</t>
  </si>
  <si>
    <t>FRANCISCO SÁ</t>
  </si>
  <si>
    <t>ITABIRITO LINIGRAFO</t>
  </si>
  <si>
    <t>ITAJUBÁ</t>
  </si>
  <si>
    <t>PONTE DO RODRIGUES</t>
  </si>
  <si>
    <t>SANTA RITA DO SAPUCAÍ</t>
  </si>
  <si>
    <t>SÃO PEDRO DO PAMPÃ</t>
  </si>
  <si>
    <t>SÃO PEDRO DO SUAÇUÍ</t>
  </si>
  <si>
    <t>VÁRZEA DA PALMA</t>
  </si>
  <si>
    <t>VIÇOSA HIDRO</t>
  </si>
  <si>
    <t>Lista: 0-PA | Período: 2016</t>
  </si>
  <si>
    <t>ALMEIRIM</t>
  </si>
  <si>
    <t>ITAITUBA</t>
  </si>
  <si>
    <t>PARAUAPEBAS</t>
  </si>
  <si>
    <t>Lista: 0-PB | Período: 2016</t>
  </si>
  <si>
    <t>AÇUDE LAGOA DO ARROZ</t>
  </si>
  <si>
    <t>Ordem</t>
  </si>
  <si>
    <t>Lista: 0-PE | Período: 2016</t>
  </si>
  <si>
    <t>AMARAGI</t>
  </si>
  <si>
    <t>BARREIROS</t>
  </si>
  <si>
    <t>CACHOEIRINHA</t>
  </si>
  <si>
    <t>CARUARU</t>
  </si>
  <si>
    <t>CATENDE</t>
  </si>
  <si>
    <t>ENGENHO BENTO</t>
  </si>
  <si>
    <t>GRAVATÁ</t>
  </si>
  <si>
    <t>PAUDALHO</t>
  </si>
  <si>
    <t>SÃO LOURENÇO DA MATA II</t>
  </si>
  <si>
    <t>TORITAMA</t>
  </si>
  <si>
    <t>VITÓRIA DE SANTO ANTÃO</t>
  </si>
  <si>
    <t>Lista: 0-PI | Período: 2016</t>
  </si>
  <si>
    <t>ALTO PARNAÍBA</t>
  </si>
  <si>
    <t>BARÃO DE GRAJAÚ</t>
  </si>
  <si>
    <t>TERESINA - CEA</t>
  </si>
  <si>
    <t>Lista: 0-PR | Período: 2016</t>
  </si>
  <si>
    <t>EMBRAPA SUDERHSA - TELEMÉTRICA</t>
  </si>
  <si>
    <t>Lista: 0-RJ | Período: 2016</t>
  </si>
  <si>
    <t>UEL SANTA CECÍLIA VARGEM ALEGRE</t>
  </si>
  <si>
    <t>Lista: 0-RN | Período: 2016</t>
  </si>
  <si>
    <t>AÇUDE ENG. ARMANDO RIBEIRO GONÇALVES</t>
  </si>
  <si>
    <t>AÇUDE SANTA DO CRUZ DO APODI</t>
  </si>
  <si>
    <t>ALTO RODRIGUES</t>
  </si>
  <si>
    <t>DIVISA PB-RN</t>
  </si>
  <si>
    <t>PEDRA DE ABELHAS</t>
  </si>
  <si>
    <t>SÃO FERNANDO</t>
  </si>
  <si>
    <t>SÍTIO ACAUÃ II</t>
  </si>
  <si>
    <t>Lista: 0-RO | Período: 2016</t>
  </si>
  <si>
    <t>NI-7,7; VA-S</t>
  </si>
  <si>
    <t>CACOAL</t>
  </si>
  <si>
    <t>TABAJARA</t>
  </si>
  <si>
    <t>Lista: 0-RR | Período: 2016</t>
  </si>
  <si>
    <t>Lista: 0-RS | Período: 2016</t>
  </si>
  <si>
    <t>Lista: 0-SC | Período: 2016</t>
  </si>
  <si>
    <t>Lista: 0-SE | Período: 2016</t>
  </si>
  <si>
    <t>Lista: 0-TO | Período: 2016</t>
  </si>
  <si>
    <t>Lista: 0-SP | Período: 2016</t>
  </si>
  <si>
    <t>ATIBAINHA MONTANTE</t>
  </si>
  <si>
    <t>BAIRRO TAQUARI PONTES</t>
  </si>
  <si>
    <t>BARRA DO AÇUNGUI</t>
  </si>
  <si>
    <t>BARRA DO BATATAL</t>
  </si>
  <si>
    <t>BARRA DO TURVO-RT</t>
  </si>
  <si>
    <t>BARRAGEM DO VALO GRANDE - MONTANTE</t>
  </si>
  <si>
    <t>BARRAGEM VALO GRANDE JUSANTE</t>
  </si>
  <si>
    <t>BONFIM PAULISTA</t>
  </si>
  <si>
    <t>BUSSOCABA</t>
  </si>
  <si>
    <t>CACHOEIRA MONTANTE</t>
  </si>
  <si>
    <t>CLUBE DE REGATAS</t>
  </si>
  <si>
    <t>IPORANGA</t>
  </si>
  <si>
    <t>JACUPIRANGA</t>
  </si>
  <si>
    <t>MIRACATU</t>
  </si>
  <si>
    <t>NAZARÉ PAULISTA</t>
  </si>
  <si>
    <t>PAIVA CASTRO MONTANTE</t>
  </si>
  <si>
    <t>PARAÍSO/MONTE AZUL PAULISTA</t>
  </si>
  <si>
    <t>PRAIA ALTA</t>
  </si>
  <si>
    <t>São Paulo</t>
  </si>
  <si>
    <t>Média Anual do ITD (2016)</t>
  </si>
  <si>
    <t>Qtd estações base do ITD (2016)</t>
  </si>
  <si>
    <t>Média Anual do ITD (2015)</t>
  </si>
  <si>
    <t>Qtd estações base do ITD (2015)</t>
  </si>
  <si>
    <t>Atingimento da Meta 1.4 (2016)</t>
  </si>
  <si>
    <t>Glosa Proposta (2016)</t>
  </si>
  <si>
    <t>Comparação Rede (estações)</t>
  </si>
  <si>
    <t>Obs3: O estado do Ceará no exercício de 2016 realizou poucas atividades de campo para a manutenção corretiva das PCDs, deixando desta forma algumas estações com problemas por longo tempo, exigindo inclusive a articulação da ANA e CPRM para correção de alguns pontos de monitoramento, como Jaguaribe, Castanhão etc. Desta forma, sugere-se a glosa de 50% para que o estado possa rever sua estratégia de atuação no monitoramento. Foram retirados os dados faltantes da estação seção ilhota em função da data que a estação foi inserida na rede de alerta.</t>
  </si>
  <si>
    <t>Obs5: A rede de Minas Gerais foi a última rede de acompanhamento de eventos críticos a ser planejada e encontra-se em processo de consolidação. Por esse motivo alguns dados foram retirados da média mensal para refletir melhor a realidade, uma vez que em algumas estações as estações são habilitadas no sistema GESTOR PCD antes da materialização em campo.</t>
  </si>
  <si>
    <t>Obs6: O estado do Pará vem demonstrando pouca capacidade para a manutenção das estações telemétrica, mas tem sinalizando algum esforço para melhorar as intervenções de campo em prazo adequado. Optpu-se em glosar 35% do valor pactuado, ficando o estado ciente da necessidade de melhorar o monitoramento de interesse da sala de situação daquele estado.</t>
  </si>
  <si>
    <t>Obs7: O estado de Pernambuco é um dos que ainda tem um grande quantidade de estações transmitindo dados pelo sistema GPRS. Desta forma, foram retirados algumas falhas provocadas por esse tipo de transmissão, que não tem garantido uma boa comunicação entre as estações e as Salas de Situação.</t>
  </si>
  <si>
    <t>Obs10: O estado do Rio Grande do Norte é um dos que ainda tem um grande quantidade de estações transmitindo dados pelo sistema GPRS. Desta forma, foram retirados algumas falhas provocadas por esse tipo de transmissão, que não tem garantido uma boa comunicação entre as estações e as Salas de Situação.</t>
  </si>
  <si>
    <t>0 a 49,9% ou a não realização de campanha para manutenção corretiva</t>
  </si>
  <si>
    <t xml:space="preserve">50 a 59,9% </t>
  </si>
  <si>
    <t>Obs1: O estado do Amapá vem demonstrando pouca capacidade para a manutenção das estações telemétrica, mas por se tratar do primeiro ciclo de aprovação da meta, optou-se em glosar 50% do valor pactuado, ficando o estado ciente da necessidade de recompor o monitoramento de interesse da sala de situação daquele estado.</t>
  </si>
  <si>
    <t>70 a 100%</t>
  </si>
  <si>
    <t>Obs2: Para o caso do estado do Amazonas em função da glosa praticada no exercício anterior, o estado se mobilizou e vem participado de forma efetiva da manutenção das estações telemétricas, com diversas viagens de campo realizadas no exercício de 2016 para a instalação de PCDs e correção de problemas identificados remotamente. Foi realizada uma revisão da rede mudando alguns pontos de monitoramento para que o estado pudesse ter condições de executar as atividades estabelecidas, dando prioridade aos locais de maior interesse para o acompanhamento da cheia na cidade de Manaus. A CPRM continua apoiando as atividades de campo, mas sem dúvida percebeu-se a mudança na postura do estado neste último ciclo de avaliação. Alguns dados foram computados somente a partir da instalação das estações (PCDs), caso de Curicuriari, Humaitá e Lábrea.</t>
  </si>
  <si>
    <t>Obs4: O estado do Espírito Santo não vem atuando nas atividades de manutenção da rede. Desta forma, sugere-se a glosa integral do valor pactuado.</t>
  </si>
  <si>
    <t>Obs8: O estado do Piauí não vem atuando nas atividades de manutenção da rede. Desta forma, sugere-se a glosa integral do valor pactuado.</t>
  </si>
  <si>
    <t>Obs9: O estado do Rio de Janeiro não vem atuando nas atividades de manutenção da rede. Desta forma, sugere-se a glosa integral do valor pactuado.</t>
  </si>
  <si>
    <t>REDE DE ALERTA NACIONAL</t>
  </si>
  <si>
    <t>AVALIAÇÃO ESTADOS PROGESTÃO 2016</t>
  </si>
  <si>
    <t>OBS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</si>
</sst>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0"/>
      <color theme="1"/>
      <name val="Calibri"/>
      <family val="2"/>
      <scheme val="minor"/>
    </font>
    <font>
      <b/>
      <sz val="8"/>
      <color theme="1"/>
      <name val="Calibri"/>
      <family val="2"/>
      <scheme val="minor"/>
    </font>
    <font>
      <sz val="10"/>
      <color theme="1"/>
      <name val="Calibri"/>
      <family val="2"/>
      <scheme val="minor"/>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6B696B"/>
        <bgColor indexed="64"/>
      </patternFill>
    </fill>
    <fill>
      <patternFill patternType="solid">
        <fgColor rgb="FF5D7B9D"/>
        <bgColor indexed="64"/>
      </patternFill>
    </fill>
    <fill>
      <patternFill patternType="solid">
        <fgColor rgb="FF228B22"/>
        <bgColor indexed="64"/>
      </patternFill>
    </fill>
    <fill>
      <patternFill patternType="solid">
        <fgColor rgb="FFFF0000"/>
        <bgColor indexed="64"/>
      </patternFill>
    </fill>
    <fill>
      <patternFill patternType="solid">
        <fgColor rgb="FFFFFF00"/>
        <bgColor indexed="64"/>
      </patternFill>
    </fill>
    <fill>
      <patternFill patternType="solid">
        <fgColor rgb="FFC0C0C0"/>
        <bgColor indexed="64"/>
      </patternFill>
    </fill>
    <fill>
      <patternFill patternType="solid">
        <fgColor rgb="FFFFC0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00B050"/>
        <bgColor indexed="64"/>
      </patternFill>
    </fill>
    <fill>
      <patternFill patternType="solid">
        <fgColor theme="0" tint="-0.14999847407452621"/>
        <bgColor indexed="64"/>
      </patternFill>
    </fill>
  </fills>
  <borders count="6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rgb="FF000000"/>
      </left>
      <right/>
      <top/>
      <bottom/>
      <diagonal/>
    </border>
    <border>
      <left style="thin">
        <color indexed="64"/>
      </left>
      <right style="thin">
        <color indexed="64"/>
      </right>
      <top/>
      <bottom style="thin">
        <color indexed="64"/>
      </bottom>
      <diagonal/>
    </border>
    <border>
      <left/>
      <right/>
      <top style="thin">
        <color rgb="FF000000"/>
      </top>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rgb="FF000000"/>
      </bottom>
      <diagonal/>
    </border>
    <border>
      <left style="thin">
        <color indexed="64"/>
      </left>
      <right/>
      <top/>
      <bottom style="thin">
        <color indexed="64"/>
      </bottom>
      <diagonal/>
    </border>
    <border>
      <left/>
      <right style="thin">
        <color indexed="64"/>
      </right>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right style="thin">
        <color rgb="FF000000"/>
      </right>
      <top style="thin">
        <color indexed="64"/>
      </top>
      <bottom/>
      <diagonal/>
    </border>
    <border>
      <left style="thin">
        <color indexed="64"/>
      </left>
      <right/>
      <top style="thin">
        <color indexed="64"/>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indexed="64"/>
      </top>
      <bottom style="thin">
        <color indexed="64"/>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right style="thin">
        <color rgb="FF000000"/>
      </right>
      <top/>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137">
    <xf numFmtId="0" fontId="0" fillId="0" borderId="0" xfId="0"/>
    <xf numFmtId="0" fontId="18" fillId="33" borderId="0" xfId="0" applyFont="1" applyFill="1"/>
    <xf numFmtId="0" fontId="20" fillId="35" borderId="10" xfId="0" applyFont="1" applyFill="1" applyBorder="1" applyAlignment="1">
      <alignment horizontal="center" vertical="center" wrapText="1"/>
    </xf>
    <xf numFmtId="17" fontId="20" fillId="35" borderId="10" xfId="0" applyNumberFormat="1" applyFont="1" applyFill="1" applyBorder="1" applyAlignment="1">
      <alignment horizontal="center" vertical="center" wrapText="1"/>
    </xf>
    <xf numFmtId="0" fontId="18" fillId="33" borderId="10" xfId="0" applyFont="1" applyFill="1" applyBorder="1" applyAlignment="1">
      <alignment wrapText="1"/>
    </xf>
    <xf numFmtId="17" fontId="18" fillId="33" borderId="10" xfId="0" applyNumberFormat="1" applyFont="1" applyFill="1" applyBorder="1" applyAlignment="1">
      <alignment wrapText="1"/>
    </xf>
    <xf numFmtId="0" fontId="18" fillId="36" borderId="10" xfId="0" applyFont="1" applyFill="1" applyBorder="1" applyAlignment="1">
      <alignment wrapText="1"/>
    </xf>
    <xf numFmtId="0" fontId="18" fillId="37" borderId="10" xfId="0" applyFont="1" applyFill="1" applyBorder="1" applyAlignment="1">
      <alignment wrapText="1"/>
    </xf>
    <xf numFmtId="0" fontId="18" fillId="38" borderId="10" xfId="0" applyFont="1" applyFill="1" applyBorder="1" applyAlignment="1">
      <alignment wrapText="1"/>
    </xf>
    <xf numFmtId="0" fontId="18" fillId="39" borderId="10" xfId="0" applyFont="1" applyFill="1" applyBorder="1" applyAlignment="1">
      <alignment wrapText="1"/>
    </xf>
    <xf numFmtId="164" fontId="0" fillId="0" borderId="0" xfId="0" applyNumberFormat="1"/>
    <xf numFmtId="0" fontId="16" fillId="42" borderId="23" xfId="0" applyFont="1" applyFill="1" applyBorder="1" applyAlignment="1">
      <alignment horizontal="center" vertical="center" wrapText="1"/>
    </xf>
    <xf numFmtId="0" fontId="0" fillId="43" borderId="27" xfId="0" applyFill="1" applyBorder="1" applyAlignment="1">
      <alignment horizontal="center"/>
    </xf>
    <xf numFmtId="0" fontId="0" fillId="43" borderId="30" xfId="0" applyFill="1" applyBorder="1" applyAlignment="1">
      <alignment horizontal="center"/>
    </xf>
    <xf numFmtId="0" fontId="0" fillId="44" borderId="0" xfId="0" applyFill="1"/>
    <xf numFmtId="0" fontId="16" fillId="0" borderId="0" xfId="0" applyFont="1" applyAlignment="1">
      <alignment horizontal="center"/>
    </xf>
    <xf numFmtId="1" fontId="19" fillId="46" borderId="16" xfId="0" applyNumberFormat="1" applyFont="1" applyFill="1" applyBorder="1" applyAlignment="1">
      <alignment horizontal="center" vertical="center"/>
    </xf>
    <xf numFmtId="0" fontId="16" fillId="0" borderId="16" xfId="0" applyFont="1" applyFill="1" applyBorder="1" applyAlignment="1">
      <alignment horizontal="center"/>
    </xf>
    <xf numFmtId="9" fontId="0" fillId="0" borderId="0" xfId="42" applyFont="1"/>
    <xf numFmtId="0" fontId="0" fillId="43" borderId="27" xfId="0" applyFill="1" applyBorder="1" applyAlignment="1">
      <alignment horizontal="center" wrapText="1"/>
    </xf>
    <xf numFmtId="1" fontId="18" fillId="33" borderId="10" xfId="0" applyNumberFormat="1" applyFont="1" applyFill="1" applyBorder="1" applyAlignment="1">
      <alignment wrapText="1"/>
    </xf>
    <xf numFmtId="1" fontId="18" fillId="37" borderId="10" xfId="0" applyNumberFormat="1" applyFont="1" applyFill="1" applyBorder="1" applyAlignment="1">
      <alignment wrapText="1"/>
    </xf>
    <xf numFmtId="1" fontId="18" fillId="37" borderId="10" xfId="0" applyNumberFormat="1" applyFont="1" applyFill="1" applyBorder="1" applyAlignment="1">
      <alignment horizontal="center" wrapText="1"/>
    </xf>
    <xf numFmtId="0" fontId="0" fillId="0" borderId="0" xfId="0" applyFont="1"/>
    <xf numFmtId="17" fontId="0" fillId="0" borderId="0" xfId="0" applyNumberFormat="1" applyFont="1"/>
    <xf numFmtId="0" fontId="0" fillId="0" borderId="16" xfId="0" applyFont="1" applyFill="1" applyBorder="1" applyAlignment="1">
      <alignment horizontal="center"/>
    </xf>
    <xf numFmtId="1" fontId="0" fillId="0" borderId="16" xfId="0" applyNumberFormat="1" applyFont="1" applyFill="1" applyBorder="1" applyAlignment="1">
      <alignment horizontal="center"/>
    </xf>
    <xf numFmtId="9" fontId="16" fillId="47" borderId="16" xfId="0" applyNumberFormat="1" applyFont="1" applyFill="1" applyBorder="1" applyAlignment="1">
      <alignment horizontal="center"/>
    </xf>
    <xf numFmtId="9" fontId="16" fillId="0" borderId="16" xfId="0" applyNumberFormat="1" applyFont="1" applyFill="1" applyBorder="1" applyAlignment="1">
      <alignment horizontal="center"/>
    </xf>
    <xf numFmtId="1" fontId="0" fillId="43" borderId="16" xfId="0" quotePrefix="1" applyNumberFormat="1" applyFont="1" applyFill="1" applyBorder="1" applyAlignment="1">
      <alignment horizontal="center"/>
    </xf>
    <xf numFmtId="9" fontId="16" fillId="40" borderId="16" xfId="0" applyNumberFormat="1" applyFont="1" applyFill="1" applyBorder="1" applyAlignment="1">
      <alignment horizontal="center"/>
    </xf>
    <xf numFmtId="1" fontId="0" fillId="0" borderId="16" xfId="0" quotePrefix="1" applyNumberFormat="1" applyFont="1" applyFill="1" applyBorder="1" applyAlignment="1">
      <alignment horizontal="center"/>
    </xf>
    <xf numFmtId="9" fontId="16" fillId="37" borderId="16" xfId="0" applyNumberFormat="1" applyFont="1" applyFill="1" applyBorder="1" applyAlignment="1">
      <alignment horizontal="center"/>
    </xf>
    <xf numFmtId="9" fontId="0" fillId="0" borderId="0" xfId="42" applyFont="1" applyFill="1" applyBorder="1" applyAlignment="1">
      <alignment horizontal="center"/>
    </xf>
    <xf numFmtId="0" fontId="16" fillId="42" borderId="16" xfId="0" applyFont="1" applyFill="1" applyBorder="1" applyAlignment="1">
      <alignment horizontal="center" vertical="center"/>
    </xf>
    <xf numFmtId="0" fontId="16" fillId="42" borderId="16" xfId="0" applyFont="1" applyFill="1" applyBorder="1" applyAlignment="1">
      <alignment horizontal="center" vertical="center" wrapText="1"/>
    </xf>
    <xf numFmtId="1" fontId="0" fillId="48" borderId="16" xfId="0" applyNumberFormat="1" applyFont="1" applyFill="1" applyBorder="1" applyAlignment="1">
      <alignment horizontal="center"/>
    </xf>
    <xf numFmtId="9" fontId="0" fillId="48" borderId="16" xfId="42" applyFont="1" applyFill="1" applyBorder="1" applyAlignment="1">
      <alignment horizontal="center"/>
    </xf>
    <xf numFmtId="9" fontId="0" fillId="37" borderId="28" xfId="0" applyNumberFormat="1" applyFill="1" applyBorder="1" applyAlignment="1">
      <alignment horizontal="center" vertical="center"/>
    </xf>
    <xf numFmtId="9" fontId="0" fillId="37" borderId="16" xfId="0" applyNumberFormat="1" applyFill="1" applyBorder="1" applyAlignment="1">
      <alignment horizontal="center" vertical="center"/>
    </xf>
    <xf numFmtId="9" fontId="0" fillId="37" borderId="29" xfId="0" applyNumberFormat="1" applyFill="1" applyBorder="1" applyAlignment="1">
      <alignment horizontal="center" vertical="center"/>
    </xf>
    <xf numFmtId="9" fontId="0" fillId="37" borderId="31" xfId="0" applyNumberFormat="1" applyFill="1" applyBorder="1" applyAlignment="1">
      <alignment horizontal="center" vertical="center"/>
    </xf>
    <xf numFmtId="9" fontId="0" fillId="37" borderId="32" xfId="0" applyNumberFormat="1" applyFill="1" applyBorder="1" applyAlignment="1">
      <alignment horizontal="center" vertical="center"/>
    </xf>
    <xf numFmtId="9" fontId="0" fillId="37" borderId="33" xfId="0" applyNumberFormat="1" applyFill="1" applyBorder="1" applyAlignment="1">
      <alignment horizontal="center" vertical="center"/>
    </xf>
    <xf numFmtId="0" fontId="16" fillId="40" borderId="17" xfId="0" applyFont="1" applyFill="1" applyBorder="1" applyAlignment="1">
      <alignment horizontal="center"/>
    </xf>
    <xf numFmtId="0" fontId="16" fillId="40" borderId="18" xfId="0" applyFont="1" applyFill="1" applyBorder="1" applyAlignment="1">
      <alignment horizontal="center"/>
    </xf>
    <xf numFmtId="0" fontId="16" fillId="40" borderId="19" xfId="0" applyFont="1" applyFill="1" applyBorder="1" applyAlignment="1">
      <alignment horizontal="center"/>
    </xf>
    <xf numFmtId="0" fontId="16" fillId="40" borderId="20" xfId="0" applyFont="1" applyFill="1" applyBorder="1" applyAlignment="1">
      <alignment horizontal="center"/>
    </xf>
    <xf numFmtId="0" fontId="16" fillId="40" borderId="21" xfId="0" applyFont="1" applyFill="1" applyBorder="1" applyAlignment="1">
      <alignment horizontal="center"/>
    </xf>
    <xf numFmtId="0" fontId="16" fillId="40" borderId="22" xfId="0" applyFont="1" applyFill="1" applyBorder="1" applyAlignment="1">
      <alignment horizontal="center"/>
    </xf>
    <xf numFmtId="0" fontId="16" fillId="42" borderId="24" xfId="0" applyFont="1" applyFill="1" applyBorder="1" applyAlignment="1">
      <alignment horizontal="center" vertical="center" wrapText="1"/>
    </xf>
    <xf numFmtId="0" fontId="16" fillId="42" borderId="25" xfId="0" applyFont="1" applyFill="1" applyBorder="1" applyAlignment="1">
      <alignment horizontal="center" vertical="center" wrapText="1"/>
    </xf>
    <xf numFmtId="0" fontId="16" fillId="42" borderId="26" xfId="0" applyFont="1" applyFill="1" applyBorder="1" applyAlignment="1">
      <alignment horizontal="center" vertical="center" wrapText="1"/>
    </xf>
    <xf numFmtId="9" fontId="0" fillId="41" borderId="28" xfId="0" applyNumberFormat="1" applyFill="1" applyBorder="1" applyAlignment="1">
      <alignment horizontal="center" vertical="center"/>
    </xf>
    <xf numFmtId="9" fontId="0" fillId="41" borderId="16" xfId="0" applyNumberFormat="1" applyFill="1" applyBorder="1" applyAlignment="1">
      <alignment horizontal="center" vertical="center"/>
    </xf>
    <xf numFmtId="9" fontId="0" fillId="41" borderId="29" xfId="0" applyNumberFormat="1" applyFill="1" applyBorder="1" applyAlignment="1">
      <alignment horizontal="center" vertical="center"/>
    </xf>
    <xf numFmtId="9" fontId="0" fillId="38" borderId="28" xfId="0" applyNumberFormat="1" applyFill="1" applyBorder="1" applyAlignment="1">
      <alignment horizontal="center" vertical="center"/>
    </xf>
    <xf numFmtId="9" fontId="0" fillId="38" borderId="16" xfId="0" applyNumberFormat="1" applyFill="1" applyBorder="1" applyAlignment="1">
      <alignment horizontal="center" vertical="center"/>
    </xf>
    <xf numFmtId="9" fontId="0" fillId="38" borderId="29" xfId="0" applyNumberFormat="1" applyFill="1" applyBorder="1" applyAlignment="1">
      <alignment horizontal="center" vertical="center"/>
    </xf>
    <xf numFmtId="0" fontId="21" fillId="45" borderId="34" xfId="0" applyFont="1" applyFill="1" applyBorder="1" applyAlignment="1">
      <alignment horizontal="left" vertical="center" wrapText="1"/>
    </xf>
    <xf numFmtId="0" fontId="21" fillId="45" borderId="35" xfId="0" applyFont="1" applyFill="1" applyBorder="1" applyAlignment="1">
      <alignment horizontal="left" vertical="center" wrapText="1"/>
    </xf>
    <xf numFmtId="0" fontId="21" fillId="45" borderId="36" xfId="0" applyFont="1" applyFill="1" applyBorder="1" applyAlignment="1">
      <alignment horizontal="left" vertical="center" wrapText="1"/>
    </xf>
    <xf numFmtId="0" fontId="18" fillId="33" borderId="13" xfId="0" applyFont="1" applyFill="1" applyBorder="1" applyAlignment="1">
      <alignment horizontal="left" wrapText="1"/>
    </xf>
    <xf numFmtId="0" fontId="18" fillId="33" borderId="14" xfId="0" applyFont="1" applyFill="1" applyBorder="1" applyAlignment="1">
      <alignment horizontal="left" wrapText="1"/>
    </xf>
    <xf numFmtId="0" fontId="19" fillId="34" borderId="11" xfId="0" applyFont="1" applyFill="1" applyBorder="1" applyAlignment="1">
      <alignment horizontal="center" wrapText="1"/>
    </xf>
    <xf numFmtId="0" fontId="19" fillId="34" borderId="12" xfId="0" applyFont="1" applyFill="1" applyBorder="1" applyAlignment="1">
      <alignment horizontal="center" wrapText="1"/>
    </xf>
    <xf numFmtId="0" fontId="20" fillId="35" borderId="14" xfId="0" applyFont="1" applyFill="1" applyBorder="1" applyAlignment="1">
      <alignment horizontal="center" wrapText="1"/>
    </xf>
    <xf numFmtId="0" fontId="20" fillId="35" borderId="15" xfId="0" applyFont="1" applyFill="1" applyBorder="1" applyAlignment="1">
      <alignment horizontal="center" wrapText="1"/>
    </xf>
    <xf numFmtId="0" fontId="20" fillId="36" borderId="14" xfId="0" applyFont="1" applyFill="1" applyBorder="1" applyAlignment="1">
      <alignment horizontal="center" wrapText="1"/>
    </xf>
    <xf numFmtId="0" fontId="20" fillId="36" borderId="15" xfId="0" applyFont="1" applyFill="1" applyBorder="1" applyAlignment="1">
      <alignment horizontal="center" wrapText="1"/>
    </xf>
    <xf numFmtId="0" fontId="20" fillId="38" borderId="13" xfId="0" applyFont="1" applyFill="1" applyBorder="1" applyAlignment="1">
      <alignment horizontal="center" wrapText="1"/>
    </xf>
    <xf numFmtId="0" fontId="20" fillId="38" borderId="14" xfId="0" applyFont="1" applyFill="1" applyBorder="1" applyAlignment="1">
      <alignment horizontal="center" wrapText="1"/>
    </xf>
    <xf numFmtId="0" fontId="20" fillId="38" borderId="15" xfId="0" applyFont="1" applyFill="1" applyBorder="1" applyAlignment="1">
      <alignment horizontal="center" wrapText="1"/>
    </xf>
    <xf numFmtId="0" fontId="20" fillId="37" borderId="13" xfId="0" applyFont="1" applyFill="1" applyBorder="1" applyAlignment="1">
      <alignment horizontal="center" wrapText="1"/>
    </xf>
    <xf numFmtId="0" fontId="20" fillId="37" borderId="14" xfId="0" applyFont="1" applyFill="1" applyBorder="1" applyAlignment="1">
      <alignment horizontal="center" wrapText="1"/>
    </xf>
    <xf numFmtId="0" fontId="20" fillId="37" borderId="15" xfId="0" applyFont="1" applyFill="1" applyBorder="1" applyAlignment="1">
      <alignment horizontal="center" wrapText="1"/>
    </xf>
    <xf numFmtId="0" fontId="20" fillId="39" borderId="13" xfId="0" applyFont="1" applyFill="1" applyBorder="1" applyAlignment="1">
      <alignment horizontal="center" wrapText="1"/>
    </xf>
    <xf numFmtId="0" fontId="20" fillId="39" borderId="14" xfId="0" applyFont="1" applyFill="1" applyBorder="1" applyAlignment="1">
      <alignment horizontal="center" wrapText="1"/>
    </xf>
    <xf numFmtId="0" fontId="18" fillId="33" borderId="0" xfId="0" applyFont="1" applyFill="1" applyBorder="1"/>
    <xf numFmtId="0" fontId="18" fillId="33" borderId="37" xfId="0" applyFont="1" applyFill="1" applyBorder="1"/>
    <xf numFmtId="1" fontId="19" fillId="46" borderId="38" xfId="0" applyNumberFormat="1" applyFont="1" applyFill="1" applyBorder="1" applyAlignment="1">
      <alignment horizontal="center" vertical="center"/>
    </xf>
    <xf numFmtId="0" fontId="19" fillId="34" borderId="0" xfId="0" applyFont="1" applyFill="1" applyBorder="1" applyAlignment="1">
      <alignment horizontal="center" wrapText="1"/>
    </xf>
    <xf numFmtId="0" fontId="0" fillId="0" borderId="0" xfId="0" applyBorder="1"/>
    <xf numFmtId="0" fontId="20" fillId="35" borderId="15" xfId="0" applyFont="1" applyFill="1" applyBorder="1" applyAlignment="1">
      <alignment horizontal="center" vertical="center" wrapText="1"/>
    </xf>
    <xf numFmtId="0" fontId="18" fillId="33" borderId="15" xfId="0" applyFont="1" applyFill="1" applyBorder="1" applyAlignment="1">
      <alignment wrapText="1"/>
    </xf>
    <xf numFmtId="0" fontId="19" fillId="34" borderId="43" xfId="0" applyFont="1" applyFill="1" applyBorder="1" applyAlignment="1">
      <alignment horizontal="center" wrapText="1"/>
    </xf>
    <xf numFmtId="0" fontId="19" fillId="34" borderId="44" xfId="0" applyFont="1" applyFill="1" applyBorder="1" applyAlignment="1">
      <alignment horizontal="center" wrapText="1"/>
    </xf>
    <xf numFmtId="0" fontId="19" fillId="34" borderId="45" xfId="0" applyFont="1" applyFill="1" applyBorder="1" applyAlignment="1">
      <alignment horizontal="center" wrapText="1"/>
    </xf>
    <xf numFmtId="0" fontId="18" fillId="33" borderId="46" xfId="0" applyFont="1" applyFill="1" applyBorder="1"/>
    <xf numFmtId="0" fontId="18" fillId="33" borderId="47" xfId="0" applyFont="1" applyFill="1" applyBorder="1"/>
    <xf numFmtId="0" fontId="20" fillId="34" borderId="48" xfId="0" applyFont="1" applyFill="1" applyBorder="1" applyAlignment="1">
      <alignment horizontal="center" wrapText="1"/>
    </xf>
    <xf numFmtId="0" fontId="20" fillId="34" borderId="49" xfId="0" applyFont="1" applyFill="1" applyBorder="1" applyAlignment="1">
      <alignment horizontal="center" wrapText="1"/>
    </xf>
    <xf numFmtId="0" fontId="18" fillId="33" borderId="50" xfId="0" applyFont="1" applyFill="1" applyBorder="1" applyAlignment="1">
      <alignment horizontal="left" wrapText="1"/>
    </xf>
    <xf numFmtId="0" fontId="20" fillId="39" borderId="50" xfId="0" applyFont="1" applyFill="1" applyBorder="1" applyAlignment="1">
      <alignment horizontal="center" wrapText="1"/>
    </xf>
    <xf numFmtId="0" fontId="20" fillId="34" borderId="51" xfId="0" applyFont="1" applyFill="1" applyBorder="1" applyAlignment="1">
      <alignment horizontal="center" wrapText="1"/>
    </xf>
    <xf numFmtId="1" fontId="19" fillId="46" borderId="52" xfId="0" applyNumberFormat="1" applyFont="1" applyFill="1" applyBorder="1" applyAlignment="1">
      <alignment horizontal="center" vertical="center"/>
    </xf>
    <xf numFmtId="1" fontId="19" fillId="46" borderId="53" xfId="0" applyNumberFormat="1" applyFont="1" applyFill="1" applyBorder="1" applyAlignment="1">
      <alignment horizontal="center" vertical="center"/>
    </xf>
    <xf numFmtId="1" fontId="19" fillId="46" borderId="54" xfId="0" applyNumberFormat="1" applyFont="1" applyFill="1" applyBorder="1" applyAlignment="1">
      <alignment horizontal="center" vertical="center"/>
    </xf>
    <xf numFmtId="0" fontId="19" fillId="34" borderId="55" xfId="0" applyFont="1" applyFill="1" applyBorder="1" applyAlignment="1">
      <alignment horizontal="center" wrapText="1"/>
    </xf>
    <xf numFmtId="0" fontId="19" fillId="34" borderId="56" xfId="0" applyFont="1" applyFill="1" applyBorder="1" applyAlignment="1">
      <alignment horizontal="center" wrapText="1"/>
    </xf>
    <xf numFmtId="0" fontId="20" fillId="36" borderId="39" xfId="0" applyFont="1" applyFill="1" applyBorder="1" applyAlignment="1">
      <alignment horizontal="center" wrapText="1"/>
    </xf>
    <xf numFmtId="0" fontId="20" fillId="36" borderId="57" xfId="0" applyFont="1" applyFill="1" applyBorder="1" applyAlignment="1">
      <alignment horizontal="center" wrapText="1"/>
    </xf>
    <xf numFmtId="0" fontId="20" fillId="38" borderId="58" xfId="0" applyFont="1" applyFill="1" applyBorder="1" applyAlignment="1">
      <alignment horizontal="center" wrapText="1"/>
    </xf>
    <xf numFmtId="0" fontId="20" fillId="38" borderId="39" xfId="0" applyFont="1" applyFill="1" applyBorder="1" applyAlignment="1">
      <alignment horizontal="center" wrapText="1"/>
    </xf>
    <xf numFmtId="0" fontId="20" fillId="38" borderId="57" xfId="0" applyFont="1" applyFill="1" applyBorder="1" applyAlignment="1">
      <alignment horizontal="center" wrapText="1"/>
    </xf>
    <xf numFmtId="0" fontId="20" fillId="37" borderId="58" xfId="0" applyFont="1" applyFill="1" applyBorder="1" applyAlignment="1">
      <alignment horizontal="center" wrapText="1"/>
    </xf>
    <xf numFmtId="0" fontId="20" fillId="37" borderId="39" xfId="0" applyFont="1" applyFill="1" applyBorder="1" applyAlignment="1">
      <alignment horizontal="center" wrapText="1"/>
    </xf>
    <xf numFmtId="0" fontId="20" fillId="37" borderId="57" xfId="0" applyFont="1" applyFill="1" applyBorder="1" applyAlignment="1">
      <alignment horizontal="center" wrapText="1"/>
    </xf>
    <xf numFmtId="0" fontId="20" fillId="39" borderId="58" xfId="0" applyFont="1" applyFill="1" applyBorder="1" applyAlignment="1">
      <alignment horizontal="center" wrapText="1"/>
    </xf>
    <xf numFmtId="0" fontId="20" fillId="39" borderId="39" xfId="0" applyFont="1" applyFill="1" applyBorder="1" applyAlignment="1">
      <alignment horizontal="center" wrapText="1"/>
    </xf>
    <xf numFmtId="0" fontId="20" fillId="34" borderId="41" xfId="0" applyFont="1" applyFill="1" applyBorder="1" applyAlignment="1">
      <alignment horizontal="center" wrapText="1"/>
    </xf>
    <xf numFmtId="0" fontId="20" fillId="34" borderId="59" xfId="0" applyFont="1" applyFill="1" applyBorder="1" applyAlignment="1">
      <alignment horizontal="center" wrapText="1"/>
    </xf>
    <xf numFmtId="0" fontId="20" fillId="34" borderId="28" xfId="0" applyFont="1" applyFill="1" applyBorder="1" applyAlignment="1">
      <alignment horizontal="center" wrapText="1"/>
    </xf>
    <xf numFmtId="0" fontId="18" fillId="33" borderId="60" xfId="0" applyFont="1" applyFill="1" applyBorder="1"/>
    <xf numFmtId="0" fontId="0" fillId="0" borderId="43" xfId="0" applyBorder="1"/>
    <xf numFmtId="0" fontId="18" fillId="33" borderId="61" xfId="0" applyFont="1" applyFill="1" applyBorder="1" applyAlignment="1">
      <alignment wrapText="1"/>
    </xf>
    <xf numFmtId="0" fontId="20" fillId="36" borderId="62" xfId="0" applyFont="1" applyFill="1" applyBorder="1" applyAlignment="1">
      <alignment horizontal="center" wrapText="1"/>
    </xf>
    <xf numFmtId="0" fontId="19" fillId="34" borderId="63" xfId="0" applyFont="1" applyFill="1" applyBorder="1" applyAlignment="1">
      <alignment horizontal="center" wrapText="1"/>
    </xf>
    <xf numFmtId="0" fontId="18" fillId="33" borderId="42" xfId="0" applyFont="1" applyFill="1" applyBorder="1"/>
    <xf numFmtId="0" fontId="18" fillId="33" borderId="40" xfId="0" applyFont="1" applyFill="1" applyBorder="1"/>
    <xf numFmtId="1" fontId="19" fillId="0" borderId="0" xfId="0" applyNumberFormat="1" applyFont="1" applyFill="1" applyBorder="1" applyAlignment="1">
      <alignment horizontal="center" vertical="center"/>
    </xf>
    <xf numFmtId="1" fontId="19" fillId="0" borderId="46" xfId="0" applyNumberFormat="1" applyFont="1" applyFill="1" applyBorder="1" applyAlignment="1">
      <alignment horizontal="center" vertical="center"/>
    </xf>
    <xf numFmtId="17" fontId="20" fillId="35" borderId="64" xfId="0" applyNumberFormat="1" applyFont="1" applyFill="1" applyBorder="1" applyAlignment="1">
      <alignment horizontal="center" vertical="center" wrapText="1"/>
    </xf>
    <xf numFmtId="0" fontId="18" fillId="36" borderId="64" xfId="0" applyFont="1" applyFill="1" applyBorder="1" applyAlignment="1">
      <alignment wrapText="1"/>
    </xf>
    <xf numFmtId="0" fontId="18" fillId="37" borderId="64" xfId="0" applyFont="1" applyFill="1" applyBorder="1" applyAlignment="1">
      <alignment wrapText="1"/>
    </xf>
    <xf numFmtId="0" fontId="20" fillId="36" borderId="48" xfId="0" applyFont="1" applyFill="1" applyBorder="1" applyAlignment="1">
      <alignment horizontal="center" wrapText="1"/>
    </xf>
    <xf numFmtId="0" fontId="20" fillId="36" borderId="49" xfId="0" applyFont="1" applyFill="1" applyBorder="1" applyAlignment="1">
      <alignment horizontal="center" wrapText="1"/>
    </xf>
    <xf numFmtId="0" fontId="20" fillId="36" borderId="65" xfId="0" applyFont="1" applyFill="1" applyBorder="1" applyAlignment="1">
      <alignment horizontal="center" wrapText="1"/>
    </xf>
    <xf numFmtId="0" fontId="20" fillId="38" borderId="66" xfId="0" applyFont="1" applyFill="1" applyBorder="1" applyAlignment="1">
      <alignment horizontal="center" wrapText="1"/>
    </xf>
    <xf numFmtId="0" fontId="20" fillId="38" borderId="49" xfId="0" applyFont="1" applyFill="1" applyBorder="1" applyAlignment="1">
      <alignment horizontal="center" wrapText="1"/>
    </xf>
    <xf numFmtId="0" fontId="20" fillId="38" borderId="65" xfId="0" applyFont="1" applyFill="1" applyBorder="1" applyAlignment="1">
      <alignment horizontal="center" wrapText="1"/>
    </xf>
    <xf numFmtId="0" fontId="20" fillId="37" borderId="66" xfId="0" applyFont="1" applyFill="1" applyBorder="1" applyAlignment="1">
      <alignment horizontal="center" wrapText="1"/>
    </xf>
    <xf numFmtId="0" fontId="20" fillId="37" borderId="49" xfId="0" applyFont="1" applyFill="1" applyBorder="1" applyAlignment="1">
      <alignment horizontal="center" wrapText="1"/>
    </xf>
    <xf numFmtId="0" fontId="20" fillId="37" borderId="65" xfId="0" applyFont="1" applyFill="1" applyBorder="1" applyAlignment="1">
      <alignment horizontal="center" wrapText="1"/>
    </xf>
    <xf numFmtId="0" fontId="20" fillId="39" borderId="66" xfId="0" applyFont="1" applyFill="1" applyBorder="1" applyAlignment="1">
      <alignment horizontal="center" wrapText="1"/>
    </xf>
    <xf numFmtId="0" fontId="20" fillId="39" borderId="49" xfId="0" applyFont="1" applyFill="1" applyBorder="1" applyAlignment="1">
      <alignment horizontal="center" wrapText="1"/>
    </xf>
    <xf numFmtId="0" fontId="20" fillId="39" borderId="51" xfId="0" applyFont="1" applyFill="1" applyBorder="1" applyAlignment="1">
      <alignment horizontal="center" wrapText="1"/>
    </xf>
  </cellXfs>
  <cellStyles count="43">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Neutra" xfId="8" builtinId="28" customBuiltin="1"/>
    <cellStyle name="Normal" xfId="0" builtinId="0"/>
    <cellStyle name="Nota" xfId="15" builtinId="10" customBuiltin="1"/>
    <cellStyle name="Porcentagem" xfId="42" builtinId="5"/>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12"/>
  <sheetViews>
    <sheetView showGridLines="0" tabSelected="1" workbookViewId="0">
      <selection activeCell="F16" sqref="F16"/>
    </sheetView>
  </sheetViews>
  <sheetFormatPr defaultRowHeight="15" x14ac:dyDescent="0.25"/>
  <cols>
    <col min="1" max="1" width="3.5703125" customWidth="1"/>
    <col min="2" max="2" width="62.28515625" customWidth="1"/>
  </cols>
  <sheetData>
    <row r="1" spans="2:12" ht="15.75" thickBot="1" x14ac:dyDescent="0.3"/>
    <row r="2" spans="2:12" x14ac:dyDescent="0.25">
      <c r="B2" s="44" t="s">
        <v>560</v>
      </c>
      <c r="C2" s="45"/>
      <c r="D2" s="45"/>
      <c r="E2" s="46"/>
    </row>
    <row r="3" spans="2:12" ht="15.75" thickBot="1" x14ac:dyDescent="0.3">
      <c r="B3" s="47" t="s">
        <v>559</v>
      </c>
      <c r="C3" s="48"/>
      <c r="D3" s="48"/>
      <c r="E3" s="49"/>
      <c r="G3" s="14"/>
    </row>
    <row r="4" spans="2:12" x14ac:dyDescent="0.25">
      <c r="B4" s="11" t="s">
        <v>367</v>
      </c>
      <c r="C4" s="50" t="s">
        <v>368</v>
      </c>
      <c r="D4" s="51"/>
      <c r="E4" s="52"/>
    </row>
    <row r="5" spans="2:12" x14ac:dyDescent="0.25">
      <c r="B5" s="12" t="s">
        <v>554</v>
      </c>
      <c r="C5" s="53">
        <v>1</v>
      </c>
      <c r="D5" s="54"/>
      <c r="E5" s="55"/>
    </row>
    <row r="6" spans="2:12" x14ac:dyDescent="0.25">
      <c r="B6" s="12" t="s">
        <v>369</v>
      </c>
      <c r="C6" s="56">
        <v>0.65</v>
      </c>
      <c r="D6" s="57"/>
      <c r="E6" s="58"/>
    </row>
    <row r="7" spans="2:12" x14ac:dyDescent="0.25">
      <c r="B7" s="19" t="s">
        <v>552</v>
      </c>
      <c r="C7" s="38">
        <v>0.5</v>
      </c>
      <c r="D7" s="39"/>
      <c r="E7" s="40"/>
    </row>
    <row r="8" spans="2:12" ht="15.75" thickBot="1" x14ac:dyDescent="0.3">
      <c r="B8" s="13" t="s">
        <v>551</v>
      </c>
      <c r="C8" s="41">
        <v>0</v>
      </c>
      <c r="D8" s="42"/>
      <c r="E8" s="43"/>
    </row>
    <row r="12" spans="2:12" x14ac:dyDescent="0.25">
      <c r="L12" t="s">
        <v>370</v>
      </c>
    </row>
  </sheetData>
  <mergeCells count="7">
    <mergeCell ref="C7:E7"/>
    <mergeCell ref="C8:E8"/>
    <mergeCell ref="B2:E2"/>
    <mergeCell ref="B3:E3"/>
    <mergeCell ref="C4:E4"/>
    <mergeCell ref="C5:E5"/>
    <mergeCell ref="C6:E6"/>
  </mergeCells>
  <printOptions horizontalCentered="1"/>
  <pageMargins left="0.19685039370078741" right="0.19685039370078741" top="0.78740157480314965" bottom="0.3937007874015748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21"/>
  <sheetViews>
    <sheetView showGridLines="0" workbookViewId="0">
      <selection activeCell="AD24" sqref="AD24"/>
    </sheetView>
  </sheetViews>
  <sheetFormatPr defaultRowHeight="15" x14ac:dyDescent="0.25"/>
  <cols>
    <col min="1" max="1" width="2.7109375" customWidth="1"/>
    <col min="2" max="2" width="10" bestFit="1" customWidth="1"/>
    <col min="3" max="3" width="18" customWidth="1"/>
    <col min="4" max="4" width="2.7109375" customWidth="1"/>
    <col min="5" max="5" width="3" customWidth="1"/>
    <col min="6" max="6" width="5" customWidth="1"/>
    <col min="7" max="7" width="5.140625" customWidth="1"/>
    <col min="8" max="8" width="7.5703125" customWidth="1"/>
    <col min="9" max="9" width="3.85546875" customWidth="1"/>
    <col min="10" max="10" width="2.42578125" customWidth="1"/>
    <col min="11" max="11" width="5.85546875"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4" max="24" width="7.140625" customWidth="1"/>
    <col min="25" max="25" width="1.28515625" customWidth="1"/>
  </cols>
  <sheetData>
    <row r="1" spans="1:24" s="1" customFormat="1" ht="12.75" x14ac:dyDescent="0.2">
      <c r="A1" s="89"/>
      <c r="B1" s="85" t="s">
        <v>0</v>
      </c>
      <c r="C1" s="85"/>
      <c r="D1" s="85"/>
      <c r="E1" s="85"/>
      <c r="F1" s="85"/>
      <c r="G1" s="85"/>
      <c r="H1" s="85"/>
      <c r="I1" s="85"/>
      <c r="J1" s="85"/>
      <c r="K1" s="85"/>
      <c r="L1" s="85"/>
      <c r="M1" s="85"/>
      <c r="N1" s="85"/>
      <c r="O1" s="85"/>
      <c r="P1" s="85"/>
      <c r="Q1" s="85"/>
      <c r="R1" s="85"/>
      <c r="S1" s="85"/>
      <c r="T1" s="85"/>
      <c r="U1" s="85"/>
      <c r="V1" s="85"/>
      <c r="W1" s="86"/>
      <c r="X1" s="120"/>
    </row>
    <row r="2" spans="1:24" s="1" customFormat="1" ht="12.75" customHeight="1" x14ac:dyDescent="0.2">
      <c r="A2" s="89"/>
      <c r="B2" s="64" t="s">
        <v>430</v>
      </c>
      <c r="C2" s="64"/>
      <c r="D2" s="64"/>
      <c r="E2" s="64"/>
      <c r="F2" s="64"/>
      <c r="G2" s="64"/>
      <c r="H2" s="64"/>
      <c r="I2" s="64"/>
      <c r="J2" s="64"/>
      <c r="K2" s="64"/>
      <c r="L2" s="64"/>
      <c r="M2" s="64"/>
      <c r="N2" s="64"/>
      <c r="O2" s="64"/>
      <c r="P2" s="64"/>
      <c r="Q2" s="64"/>
      <c r="R2" s="64"/>
      <c r="S2" s="64"/>
      <c r="T2" s="64"/>
      <c r="U2" s="64"/>
      <c r="V2" s="64"/>
      <c r="W2" s="87"/>
      <c r="X2" s="121"/>
    </row>
    <row r="3" spans="1:24"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80" t="s">
        <v>371</v>
      </c>
    </row>
    <row r="4" spans="1:24" s="1" customFormat="1" ht="12.75" x14ac:dyDescent="0.2">
      <c r="A4" s="89"/>
      <c r="B4" s="84">
        <v>56998400</v>
      </c>
      <c r="C4" s="4" t="s">
        <v>351</v>
      </c>
      <c r="D4" s="4" t="s">
        <v>12</v>
      </c>
      <c r="E4" s="4" t="s">
        <v>13</v>
      </c>
      <c r="F4" s="4" t="s">
        <v>14</v>
      </c>
      <c r="G4" s="4"/>
      <c r="H4" s="4" t="s">
        <v>16</v>
      </c>
      <c r="I4" s="4"/>
      <c r="J4" s="4" t="s">
        <v>226</v>
      </c>
      <c r="K4" s="5">
        <v>41974</v>
      </c>
      <c r="L4" s="6">
        <v>98</v>
      </c>
      <c r="M4" s="7">
        <v>79</v>
      </c>
      <c r="N4" s="6">
        <v>100</v>
      </c>
      <c r="O4" s="6">
        <v>98</v>
      </c>
      <c r="P4" s="6">
        <v>96</v>
      </c>
      <c r="Q4" s="6">
        <v>100</v>
      </c>
      <c r="R4" s="6">
        <v>97</v>
      </c>
      <c r="S4" s="6">
        <v>99</v>
      </c>
      <c r="T4" s="6">
        <v>99</v>
      </c>
      <c r="U4" s="6">
        <v>100</v>
      </c>
      <c r="V4" s="6">
        <v>97</v>
      </c>
      <c r="W4" s="6">
        <v>100</v>
      </c>
      <c r="X4" s="16">
        <f>AVERAGE(L4:W4)</f>
        <v>96.916666666666671</v>
      </c>
    </row>
    <row r="5" spans="1:24" s="1" customFormat="1" ht="12.75" x14ac:dyDescent="0.2">
      <c r="A5" s="89"/>
      <c r="B5" s="84">
        <v>1940016</v>
      </c>
      <c r="C5" s="4" t="s">
        <v>351</v>
      </c>
      <c r="D5" s="4" t="s">
        <v>19</v>
      </c>
      <c r="E5" s="4" t="s">
        <v>13</v>
      </c>
      <c r="F5" s="4" t="s">
        <v>14</v>
      </c>
      <c r="G5" s="4"/>
      <c r="H5" s="4" t="s">
        <v>20</v>
      </c>
      <c r="I5" s="4"/>
      <c r="J5" s="4" t="s">
        <v>226</v>
      </c>
      <c r="K5" s="5">
        <v>41974</v>
      </c>
      <c r="L5" s="6">
        <v>98</v>
      </c>
      <c r="M5" s="7">
        <v>79</v>
      </c>
      <c r="N5" s="6">
        <v>100</v>
      </c>
      <c r="O5" s="6">
        <v>98</v>
      </c>
      <c r="P5" s="6">
        <v>96</v>
      </c>
      <c r="Q5" s="6">
        <v>100</v>
      </c>
      <c r="R5" s="6">
        <v>97</v>
      </c>
      <c r="S5" s="6">
        <v>99</v>
      </c>
      <c r="T5" s="6">
        <v>99</v>
      </c>
      <c r="U5" s="6">
        <v>100</v>
      </c>
      <c r="V5" s="6">
        <v>97</v>
      </c>
      <c r="W5" s="6">
        <v>100</v>
      </c>
      <c r="X5" s="16">
        <f t="shared" ref="X5:X11" si="0">AVERAGE(L5:W5)</f>
        <v>96.916666666666671</v>
      </c>
    </row>
    <row r="6" spans="1:24" s="1" customFormat="1" ht="12.75" x14ac:dyDescent="0.2">
      <c r="A6" s="89"/>
      <c r="B6" s="84">
        <v>57170000</v>
      </c>
      <c r="C6" s="4" t="s">
        <v>352</v>
      </c>
      <c r="D6" s="4" t="s">
        <v>12</v>
      </c>
      <c r="E6" s="4" t="s">
        <v>13</v>
      </c>
      <c r="F6" s="4" t="s">
        <v>14</v>
      </c>
      <c r="G6" s="4"/>
      <c r="H6" s="4" t="s">
        <v>16</v>
      </c>
      <c r="I6" s="4"/>
      <c r="J6" s="4" t="s">
        <v>226</v>
      </c>
      <c r="K6" s="5">
        <v>41974</v>
      </c>
      <c r="L6" s="6">
        <v>98</v>
      </c>
      <c r="M6" s="6">
        <v>80</v>
      </c>
      <c r="N6" s="6">
        <v>100</v>
      </c>
      <c r="O6" s="6">
        <v>98</v>
      </c>
      <c r="P6" s="6">
        <v>96</v>
      </c>
      <c r="Q6" s="7">
        <v>70</v>
      </c>
      <c r="R6" s="6">
        <v>91</v>
      </c>
      <c r="S6" s="8">
        <v>86</v>
      </c>
      <c r="T6" s="6">
        <v>95</v>
      </c>
      <c r="U6" s="8">
        <v>85</v>
      </c>
      <c r="V6" s="6">
        <v>95</v>
      </c>
      <c r="W6" s="6">
        <v>99</v>
      </c>
      <c r="X6" s="16">
        <f t="shared" si="0"/>
        <v>91.083333333333329</v>
      </c>
    </row>
    <row r="7" spans="1:24" s="1" customFormat="1" ht="12.75" x14ac:dyDescent="0.2">
      <c r="A7" s="89"/>
      <c r="B7" s="84">
        <v>2040045</v>
      </c>
      <c r="C7" s="4" t="s">
        <v>352</v>
      </c>
      <c r="D7" s="4" t="s">
        <v>19</v>
      </c>
      <c r="E7" s="4" t="s">
        <v>13</v>
      </c>
      <c r="F7" s="4" t="s">
        <v>14</v>
      </c>
      <c r="G7" s="4"/>
      <c r="H7" s="4" t="s">
        <v>20</v>
      </c>
      <c r="I7" s="4"/>
      <c r="J7" s="4" t="s">
        <v>226</v>
      </c>
      <c r="K7" s="5">
        <v>41974</v>
      </c>
      <c r="L7" s="6">
        <v>98</v>
      </c>
      <c r="M7" s="6">
        <v>80</v>
      </c>
      <c r="N7" s="6">
        <v>100</v>
      </c>
      <c r="O7" s="6">
        <v>98</v>
      </c>
      <c r="P7" s="6">
        <v>96</v>
      </c>
      <c r="Q7" s="7">
        <v>73</v>
      </c>
      <c r="R7" s="6">
        <v>91</v>
      </c>
      <c r="S7" s="8">
        <v>86</v>
      </c>
      <c r="T7" s="6">
        <v>95</v>
      </c>
      <c r="U7" s="7">
        <v>75</v>
      </c>
      <c r="V7" s="6">
        <v>95</v>
      </c>
      <c r="W7" s="6">
        <v>99</v>
      </c>
      <c r="X7" s="16">
        <f t="shared" si="0"/>
        <v>90.5</v>
      </c>
    </row>
    <row r="8" spans="1:24" s="1" customFormat="1" ht="12.75" x14ac:dyDescent="0.2">
      <c r="A8" s="89"/>
      <c r="B8" s="84">
        <v>57230000</v>
      </c>
      <c r="C8" s="4" t="s">
        <v>353</v>
      </c>
      <c r="D8" s="4" t="s">
        <v>12</v>
      </c>
      <c r="E8" s="4" t="s">
        <v>13</v>
      </c>
      <c r="F8" s="4" t="s">
        <v>14</v>
      </c>
      <c r="G8" s="4" t="s">
        <v>22</v>
      </c>
      <c r="H8" s="4" t="s">
        <v>16</v>
      </c>
      <c r="I8" s="4" t="s">
        <v>24</v>
      </c>
      <c r="J8" s="4" t="s">
        <v>226</v>
      </c>
      <c r="K8" s="5">
        <v>41122</v>
      </c>
      <c r="L8" s="6">
        <v>99</v>
      </c>
      <c r="M8" s="6">
        <v>80</v>
      </c>
      <c r="N8" s="6">
        <v>100</v>
      </c>
      <c r="O8" s="6">
        <v>98</v>
      </c>
      <c r="P8" s="6">
        <v>96</v>
      </c>
      <c r="Q8" s="6">
        <v>100</v>
      </c>
      <c r="R8" s="6">
        <v>97</v>
      </c>
      <c r="S8" s="7">
        <v>40</v>
      </c>
      <c r="T8" s="6">
        <v>99</v>
      </c>
      <c r="U8" s="6">
        <v>100</v>
      </c>
      <c r="V8" s="6">
        <v>98</v>
      </c>
      <c r="W8" s="6">
        <v>100</v>
      </c>
      <c r="X8" s="16">
        <f t="shared" si="0"/>
        <v>92.25</v>
      </c>
    </row>
    <row r="9" spans="1:24" s="1" customFormat="1" ht="12.75" x14ac:dyDescent="0.2">
      <c r="A9" s="89"/>
      <c r="B9" s="84">
        <v>2040001</v>
      </c>
      <c r="C9" s="4" t="s">
        <v>353</v>
      </c>
      <c r="D9" s="4" t="s">
        <v>19</v>
      </c>
      <c r="E9" s="4" t="s">
        <v>13</v>
      </c>
      <c r="F9" s="4" t="s">
        <v>14</v>
      </c>
      <c r="G9" s="4" t="s">
        <v>22</v>
      </c>
      <c r="H9" s="4" t="s">
        <v>20</v>
      </c>
      <c r="I9" s="4" t="s">
        <v>24</v>
      </c>
      <c r="J9" s="4" t="s">
        <v>226</v>
      </c>
      <c r="K9" s="5">
        <v>41122</v>
      </c>
      <c r="L9" s="6">
        <v>99</v>
      </c>
      <c r="M9" s="6">
        <v>80</v>
      </c>
      <c r="N9" s="6">
        <v>100</v>
      </c>
      <c r="O9" s="6">
        <v>98</v>
      </c>
      <c r="P9" s="6">
        <v>96</v>
      </c>
      <c r="Q9" s="6">
        <v>100</v>
      </c>
      <c r="R9" s="6">
        <v>97</v>
      </c>
      <c r="S9" s="6">
        <v>99</v>
      </c>
      <c r="T9" s="6">
        <v>99</v>
      </c>
      <c r="U9" s="6">
        <v>100</v>
      </c>
      <c r="V9" s="6">
        <v>98</v>
      </c>
      <c r="W9" s="6">
        <v>100</v>
      </c>
      <c r="X9" s="16">
        <f t="shared" si="0"/>
        <v>97.166666666666671</v>
      </c>
    </row>
    <row r="10" spans="1:24" s="1" customFormat="1" ht="12.75" x14ac:dyDescent="0.2">
      <c r="A10" s="89"/>
      <c r="B10" s="84">
        <v>56998200</v>
      </c>
      <c r="C10" s="4" t="s">
        <v>354</v>
      </c>
      <c r="D10" s="4" t="s">
        <v>12</v>
      </c>
      <c r="E10" s="4" t="s">
        <v>13</v>
      </c>
      <c r="F10" s="4" t="s">
        <v>14</v>
      </c>
      <c r="G10" s="4"/>
      <c r="H10" s="4" t="s">
        <v>27</v>
      </c>
      <c r="I10" s="4"/>
      <c r="J10" s="4" t="s">
        <v>226</v>
      </c>
      <c r="K10" s="5">
        <v>41974</v>
      </c>
      <c r="L10" s="6">
        <v>96</v>
      </c>
      <c r="M10" s="8">
        <v>84</v>
      </c>
      <c r="N10" s="6">
        <v>99</v>
      </c>
      <c r="O10" s="6">
        <v>91</v>
      </c>
      <c r="P10" s="8">
        <v>88</v>
      </c>
      <c r="Q10" s="6">
        <v>96</v>
      </c>
      <c r="R10" s="6">
        <v>96</v>
      </c>
      <c r="S10" s="6">
        <v>91</v>
      </c>
      <c r="T10" s="6">
        <v>91</v>
      </c>
      <c r="U10" s="7">
        <v>44</v>
      </c>
      <c r="V10" s="6">
        <v>91</v>
      </c>
      <c r="W10" s="6">
        <v>99</v>
      </c>
      <c r="X10" s="16">
        <f t="shared" si="0"/>
        <v>88.833333333333329</v>
      </c>
    </row>
    <row r="11" spans="1:24" s="1" customFormat="1" ht="12.75" x14ac:dyDescent="0.2">
      <c r="A11" s="89"/>
      <c r="B11" s="84">
        <v>0</v>
      </c>
      <c r="C11" s="4" t="s">
        <v>354</v>
      </c>
      <c r="D11" s="4" t="s">
        <v>19</v>
      </c>
      <c r="E11" s="4" t="s">
        <v>13</v>
      </c>
      <c r="F11" s="4" t="s">
        <v>14</v>
      </c>
      <c r="G11" s="4"/>
      <c r="H11" s="4" t="s">
        <v>20</v>
      </c>
      <c r="I11" s="4"/>
      <c r="J11" s="4" t="s">
        <v>226</v>
      </c>
      <c r="K11" s="5">
        <v>41974</v>
      </c>
      <c r="L11" s="6">
        <v>98</v>
      </c>
      <c r="M11" s="8">
        <v>84</v>
      </c>
      <c r="N11" s="6">
        <v>99</v>
      </c>
      <c r="O11" s="6">
        <v>91</v>
      </c>
      <c r="P11" s="8">
        <v>88</v>
      </c>
      <c r="Q11" s="6">
        <v>100</v>
      </c>
      <c r="R11" s="6">
        <v>97</v>
      </c>
      <c r="S11" s="6">
        <v>99</v>
      </c>
      <c r="T11" s="6">
        <v>91</v>
      </c>
      <c r="U11" s="7">
        <v>44</v>
      </c>
      <c r="V11" s="6">
        <v>91</v>
      </c>
      <c r="W11" s="6">
        <v>99</v>
      </c>
      <c r="X11" s="16">
        <f t="shared" si="0"/>
        <v>90.083333333333329</v>
      </c>
    </row>
    <row r="12" spans="1:24" s="1" customFormat="1" ht="11.25" customHeight="1" x14ac:dyDescent="0.2">
      <c r="A12" s="89"/>
      <c r="B12" s="66" t="s">
        <v>55</v>
      </c>
      <c r="C12" s="66"/>
      <c r="D12" s="66"/>
      <c r="E12" s="66"/>
      <c r="F12" s="66"/>
      <c r="G12" s="66"/>
      <c r="H12" s="66"/>
      <c r="I12" s="66"/>
      <c r="J12" s="66"/>
      <c r="K12" s="67"/>
      <c r="L12" s="6">
        <v>98</v>
      </c>
      <c r="M12" s="8">
        <v>81</v>
      </c>
      <c r="N12" s="6">
        <v>100</v>
      </c>
      <c r="O12" s="6">
        <v>96</v>
      </c>
      <c r="P12" s="6">
        <v>94</v>
      </c>
      <c r="Q12" s="6">
        <v>92</v>
      </c>
      <c r="R12" s="6">
        <v>95</v>
      </c>
      <c r="S12" s="8">
        <v>87</v>
      </c>
      <c r="T12" s="6">
        <v>96</v>
      </c>
      <c r="U12" s="8">
        <v>81</v>
      </c>
      <c r="V12" s="6">
        <v>95</v>
      </c>
      <c r="W12" s="6">
        <v>100</v>
      </c>
      <c r="X12" s="16">
        <f>AVERAGE(L12:W12)</f>
        <v>92.916666666666671</v>
      </c>
    </row>
    <row r="13" spans="1:24" s="1" customFormat="1" ht="11.25" customHeight="1" x14ac:dyDescent="0.2">
      <c r="A13" s="89"/>
      <c r="B13" s="115" t="s">
        <v>56</v>
      </c>
      <c r="C13" s="62" t="s">
        <v>57</v>
      </c>
      <c r="D13" s="63"/>
      <c r="E13" s="63"/>
      <c r="F13" s="63"/>
      <c r="G13" s="63"/>
      <c r="H13" s="63"/>
      <c r="I13" s="63"/>
      <c r="J13" s="63"/>
      <c r="K13" s="63"/>
      <c r="L13" s="63"/>
      <c r="M13" s="63"/>
      <c r="N13" s="63"/>
      <c r="O13" s="63"/>
      <c r="P13" s="63"/>
      <c r="Q13" s="63"/>
      <c r="R13" s="63"/>
      <c r="S13" s="63"/>
      <c r="T13" s="63"/>
      <c r="U13" s="63"/>
      <c r="V13" s="63"/>
      <c r="W13" s="63"/>
      <c r="X13" s="92"/>
    </row>
    <row r="14" spans="1:24" s="1" customFormat="1" ht="11.25" customHeight="1" x14ac:dyDescent="0.2">
      <c r="A14" s="89"/>
      <c r="B14" s="115" t="s">
        <v>58</v>
      </c>
      <c r="C14" s="62" t="s">
        <v>59</v>
      </c>
      <c r="D14" s="63"/>
      <c r="E14" s="63"/>
      <c r="F14" s="63"/>
      <c r="G14" s="63"/>
      <c r="H14" s="63"/>
      <c r="I14" s="63"/>
      <c r="J14" s="63"/>
      <c r="K14" s="63"/>
      <c r="L14" s="63"/>
      <c r="M14" s="63"/>
      <c r="N14" s="63"/>
      <c r="O14" s="63"/>
      <c r="P14" s="63"/>
      <c r="Q14" s="63"/>
      <c r="R14" s="63"/>
      <c r="S14" s="63"/>
      <c r="T14" s="63"/>
      <c r="U14" s="63"/>
      <c r="V14" s="63"/>
      <c r="W14" s="63"/>
      <c r="X14" s="92"/>
    </row>
    <row r="15" spans="1:24" s="1" customFormat="1" ht="11.25" customHeight="1" x14ac:dyDescent="0.2">
      <c r="A15" s="89"/>
      <c r="B15" s="115" t="s">
        <v>60</v>
      </c>
      <c r="C15" s="62" t="s">
        <v>61</v>
      </c>
      <c r="D15" s="63"/>
      <c r="E15" s="63"/>
      <c r="F15" s="63"/>
      <c r="G15" s="63"/>
      <c r="H15" s="63"/>
      <c r="I15" s="63"/>
      <c r="J15" s="63"/>
      <c r="K15" s="63"/>
      <c r="L15" s="63"/>
      <c r="M15" s="63"/>
      <c r="N15" s="63"/>
      <c r="O15" s="63"/>
      <c r="P15" s="63"/>
      <c r="Q15" s="63"/>
      <c r="R15" s="63"/>
      <c r="S15" s="63"/>
      <c r="T15" s="63"/>
      <c r="U15" s="63"/>
      <c r="V15" s="63"/>
      <c r="W15" s="63"/>
      <c r="X15" s="92"/>
    </row>
    <row r="16" spans="1:24" s="1" customFormat="1" ht="11.25" customHeight="1" x14ac:dyDescent="0.2">
      <c r="A16" s="89"/>
      <c r="B16" s="115" t="s">
        <v>60</v>
      </c>
      <c r="C16" s="62" t="s">
        <v>62</v>
      </c>
      <c r="D16" s="63"/>
      <c r="E16" s="63"/>
      <c r="F16" s="63"/>
      <c r="G16" s="63"/>
      <c r="H16" s="63"/>
      <c r="I16" s="63"/>
      <c r="J16" s="63"/>
      <c r="K16" s="63"/>
      <c r="L16" s="63"/>
      <c r="M16" s="63"/>
      <c r="N16" s="63"/>
      <c r="O16" s="63"/>
      <c r="P16" s="63"/>
      <c r="Q16" s="63"/>
      <c r="R16" s="63"/>
      <c r="S16" s="63"/>
      <c r="T16" s="63"/>
      <c r="U16" s="63"/>
      <c r="V16" s="63"/>
      <c r="W16" s="63"/>
      <c r="X16" s="92"/>
    </row>
    <row r="17" spans="1:24" s="1" customFormat="1" ht="11.25" customHeight="1" x14ac:dyDescent="0.2">
      <c r="A17" s="89"/>
      <c r="B17" s="115" t="s">
        <v>60</v>
      </c>
      <c r="C17" s="62" t="s">
        <v>63</v>
      </c>
      <c r="D17" s="63"/>
      <c r="E17" s="63"/>
      <c r="F17" s="63"/>
      <c r="G17" s="63"/>
      <c r="H17" s="63"/>
      <c r="I17" s="63"/>
      <c r="J17" s="63"/>
      <c r="K17" s="63"/>
      <c r="L17" s="63"/>
      <c r="M17" s="63"/>
      <c r="N17" s="63"/>
      <c r="O17" s="63"/>
      <c r="P17" s="63"/>
      <c r="Q17" s="63"/>
      <c r="R17" s="63"/>
      <c r="S17" s="63"/>
      <c r="T17" s="63"/>
      <c r="U17" s="63"/>
      <c r="V17" s="63"/>
      <c r="W17" s="63"/>
      <c r="X17" s="92"/>
    </row>
    <row r="18" spans="1:24" s="1" customFormat="1" ht="11.25" customHeight="1" x14ac:dyDescent="0.2">
      <c r="A18" s="89"/>
      <c r="B18" s="115" t="s">
        <v>64</v>
      </c>
      <c r="C18" s="62" t="s">
        <v>65</v>
      </c>
      <c r="D18" s="63"/>
      <c r="E18" s="63"/>
      <c r="F18" s="63"/>
      <c r="G18" s="63"/>
      <c r="H18" s="63"/>
      <c r="I18" s="63"/>
      <c r="J18" s="63"/>
      <c r="K18" s="63"/>
      <c r="L18" s="63"/>
      <c r="M18" s="63"/>
      <c r="N18" s="63"/>
      <c r="O18" s="63"/>
      <c r="P18" s="63"/>
      <c r="Q18" s="63"/>
      <c r="R18" s="63"/>
      <c r="S18" s="63"/>
      <c r="T18" s="63"/>
      <c r="U18" s="63"/>
      <c r="V18" s="63"/>
      <c r="W18" s="63"/>
      <c r="X18" s="92"/>
    </row>
    <row r="19" spans="1:24" s="1" customFormat="1" ht="11.25" customHeight="1" x14ac:dyDescent="0.2">
      <c r="A19" s="89"/>
      <c r="B19" s="116" t="s">
        <v>66</v>
      </c>
      <c r="C19" s="68"/>
      <c r="D19" s="68"/>
      <c r="E19" s="68"/>
      <c r="F19" s="69"/>
      <c r="G19" s="70" t="s">
        <v>67</v>
      </c>
      <c r="H19" s="71"/>
      <c r="I19" s="71"/>
      <c r="J19" s="71"/>
      <c r="K19" s="72"/>
      <c r="L19" s="73" t="s">
        <v>68</v>
      </c>
      <c r="M19" s="74"/>
      <c r="N19" s="74"/>
      <c r="O19" s="74"/>
      <c r="P19" s="75"/>
      <c r="Q19" s="76" t="s">
        <v>69</v>
      </c>
      <c r="R19" s="77"/>
      <c r="S19" s="77"/>
      <c r="T19" s="77"/>
      <c r="U19" s="77"/>
      <c r="V19" s="77"/>
      <c r="W19" s="77"/>
      <c r="X19" s="93"/>
    </row>
    <row r="20" spans="1:24" s="1" customFormat="1" ht="11.25" x14ac:dyDescent="0.2">
      <c r="A20" s="89"/>
      <c r="B20" s="90" t="s">
        <v>70</v>
      </c>
      <c r="C20" s="91"/>
      <c r="D20" s="91"/>
      <c r="E20" s="91"/>
      <c r="F20" s="91"/>
      <c r="G20" s="91"/>
      <c r="H20" s="91"/>
      <c r="I20" s="91"/>
      <c r="J20" s="91"/>
      <c r="K20" s="91"/>
      <c r="L20" s="91"/>
      <c r="M20" s="91"/>
      <c r="N20" s="91"/>
      <c r="O20" s="91"/>
      <c r="P20" s="91"/>
      <c r="Q20" s="91"/>
      <c r="R20" s="91"/>
      <c r="S20" s="91"/>
      <c r="T20" s="91"/>
      <c r="U20" s="91"/>
      <c r="V20" s="91"/>
      <c r="W20" s="91"/>
      <c r="X20" s="94"/>
    </row>
    <row r="21" spans="1:24" x14ac:dyDescent="0.25">
      <c r="X21" s="10"/>
    </row>
  </sheetData>
  <mergeCells count="14">
    <mergeCell ref="B20:X20"/>
    <mergeCell ref="C16:X16"/>
    <mergeCell ref="C17:X17"/>
    <mergeCell ref="C18:X18"/>
    <mergeCell ref="B19:F19"/>
    <mergeCell ref="G19:K19"/>
    <mergeCell ref="L19:P19"/>
    <mergeCell ref="Q19:X19"/>
    <mergeCell ref="C15:X15"/>
    <mergeCell ref="B1:W1"/>
    <mergeCell ref="B2:W2"/>
    <mergeCell ref="B12:K12"/>
    <mergeCell ref="C13:X13"/>
    <mergeCell ref="C14:X14"/>
  </mergeCells>
  <printOptions horizontalCentered="1"/>
  <pageMargins left="0.19685039370078741" right="0.19685039370078741" top="0.59055118110236227" bottom="0.39370078740157483" header="0.51181102362204722" footer="0.51181102362204722"/>
  <pageSetup paperSize="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36"/>
  <sheetViews>
    <sheetView showGridLines="0" workbookViewId="0">
      <selection activeCell="AA7" sqref="AA7"/>
    </sheetView>
  </sheetViews>
  <sheetFormatPr defaultRowHeight="15" x14ac:dyDescent="0.25"/>
  <cols>
    <col min="1" max="1" width="2.7109375" customWidth="1"/>
    <col min="2" max="2" width="10" bestFit="1" customWidth="1"/>
    <col min="3" max="3" width="23" bestFit="1" customWidth="1"/>
    <col min="4" max="4" width="2.7109375" customWidth="1"/>
    <col min="5" max="5" width="3" customWidth="1"/>
    <col min="6" max="6" width="5" customWidth="1"/>
    <col min="7" max="7" width="5.140625" customWidth="1"/>
    <col min="8" max="8" width="9.85546875" bestFit="1" customWidth="1"/>
    <col min="9" max="9" width="3.85546875" customWidth="1"/>
    <col min="10" max="10" width="3" customWidth="1"/>
    <col min="11" max="11" width="5.85546875"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5" max="25" width="1.28515625" customWidth="1"/>
  </cols>
  <sheetData>
    <row r="1" spans="1:25" s="1" customFormat="1" ht="12.75" x14ac:dyDescent="0.2">
      <c r="B1" s="99" t="s">
        <v>0</v>
      </c>
      <c r="C1" s="85"/>
      <c r="D1" s="85"/>
      <c r="E1" s="85"/>
      <c r="F1" s="85"/>
      <c r="G1" s="85"/>
      <c r="H1" s="85"/>
      <c r="I1" s="85"/>
      <c r="J1" s="85"/>
      <c r="K1" s="85"/>
      <c r="L1" s="85"/>
      <c r="M1" s="85"/>
      <c r="N1" s="85"/>
      <c r="O1" s="85"/>
      <c r="P1" s="85"/>
      <c r="Q1" s="85"/>
      <c r="R1" s="85"/>
      <c r="S1" s="85"/>
      <c r="T1" s="85"/>
      <c r="U1" s="85"/>
      <c r="V1" s="85"/>
      <c r="W1" s="98"/>
      <c r="X1" s="79"/>
      <c r="Y1" s="78"/>
    </row>
    <row r="2" spans="1:25" s="1" customFormat="1" ht="12.75" customHeight="1" x14ac:dyDescent="0.2">
      <c r="A2" s="89"/>
      <c r="B2" s="64" t="s">
        <v>449</v>
      </c>
      <c r="C2" s="64"/>
      <c r="D2" s="64"/>
      <c r="E2" s="64"/>
      <c r="F2" s="64"/>
      <c r="G2" s="64"/>
      <c r="H2" s="64"/>
      <c r="I2" s="64"/>
      <c r="J2" s="64"/>
      <c r="K2" s="64"/>
      <c r="L2" s="64"/>
      <c r="M2" s="64"/>
      <c r="N2" s="64"/>
      <c r="O2" s="64"/>
      <c r="P2" s="64"/>
      <c r="Q2" s="64"/>
      <c r="R2" s="64"/>
      <c r="S2" s="64"/>
      <c r="T2" s="64"/>
      <c r="U2" s="64"/>
      <c r="V2" s="64"/>
      <c r="W2" s="65"/>
      <c r="X2" s="78"/>
      <c r="Y2" s="78"/>
    </row>
    <row r="3" spans="1:25"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16" t="s">
        <v>371</v>
      </c>
    </row>
    <row r="4" spans="1:25" s="1" customFormat="1" ht="12.75" x14ac:dyDescent="0.2">
      <c r="A4" s="89"/>
      <c r="B4" s="84">
        <v>25200000</v>
      </c>
      <c r="C4" s="4" t="s">
        <v>119</v>
      </c>
      <c r="D4" s="4" t="s">
        <v>12</v>
      </c>
      <c r="E4" s="4" t="s">
        <v>13</v>
      </c>
      <c r="F4" s="4" t="s">
        <v>14</v>
      </c>
      <c r="G4" s="4" t="s">
        <v>15</v>
      </c>
      <c r="H4" s="4" t="s">
        <v>16</v>
      </c>
      <c r="I4" s="4" t="s">
        <v>17</v>
      </c>
      <c r="J4" s="4" t="s">
        <v>17</v>
      </c>
      <c r="K4" s="5">
        <v>41548</v>
      </c>
      <c r="L4" s="6">
        <v>97</v>
      </c>
      <c r="M4" s="8">
        <v>82</v>
      </c>
      <c r="N4" s="6">
        <v>100</v>
      </c>
      <c r="O4" s="6">
        <v>98</v>
      </c>
      <c r="P4" s="6">
        <v>96</v>
      </c>
      <c r="Q4" s="6">
        <v>100</v>
      </c>
      <c r="R4" s="6">
        <v>98</v>
      </c>
      <c r="S4" s="7">
        <v>0</v>
      </c>
      <c r="T4" s="6">
        <v>99</v>
      </c>
      <c r="U4" s="6">
        <v>98</v>
      </c>
      <c r="V4" s="6">
        <v>96</v>
      </c>
      <c r="W4" s="6">
        <v>99</v>
      </c>
      <c r="X4" s="16">
        <f>AVERAGE(L4:W4)</f>
        <v>88.583333333333329</v>
      </c>
    </row>
    <row r="5" spans="1:25" s="1" customFormat="1" ht="12.75" x14ac:dyDescent="0.2">
      <c r="A5" s="89"/>
      <c r="B5" s="84">
        <v>1451000</v>
      </c>
      <c r="C5" s="4" t="s">
        <v>119</v>
      </c>
      <c r="D5" s="4" t="s">
        <v>19</v>
      </c>
      <c r="E5" s="4" t="s">
        <v>13</v>
      </c>
      <c r="F5" s="4" t="s">
        <v>14</v>
      </c>
      <c r="G5" s="4" t="s">
        <v>15</v>
      </c>
      <c r="H5" s="4" t="s">
        <v>20</v>
      </c>
      <c r="I5" s="4" t="s">
        <v>17</v>
      </c>
      <c r="J5" s="4" t="s">
        <v>17</v>
      </c>
      <c r="K5" s="5">
        <v>41548</v>
      </c>
      <c r="L5" s="6">
        <v>97</v>
      </c>
      <c r="M5" s="8">
        <v>82</v>
      </c>
      <c r="N5" s="6">
        <v>100</v>
      </c>
      <c r="O5" s="6">
        <v>98</v>
      </c>
      <c r="P5" s="6">
        <v>96</v>
      </c>
      <c r="Q5" s="6">
        <v>100</v>
      </c>
      <c r="R5" s="6">
        <v>98</v>
      </c>
      <c r="S5" s="6">
        <v>99</v>
      </c>
      <c r="T5" s="6">
        <v>99</v>
      </c>
      <c r="U5" s="6">
        <v>98</v>
      </c>
      <c r="V5" s="6">
        <v>96</v>
      </c>
      <c r="W5" s="6">
        <v>99</v>
      </c>
      <c r="X5" s="16">
        <f t="shared" ref="X5:X28" si="0">AVERAGE(L5:W5)</f>
        <v>96.833333333333329</v>
      </c>
    </row>
    <row r="6" spans="1:25" s="1" customFormat="1" ht="12.75" x14ac:dyDescent="0.2">
      <c r="A6" s="89"/>
      <c r="B6" s="84">
        <v>25700000</v>
      </c>
      <c r="C6" s="4" t="s">
        <v>120</v>
      </c>
      <c r="D6" s="4" t="s">
        <v>12</v>
      </c>
      <c r="E6" s="4" t="s">
        <v>13</v>
      </c>
      <c r="F6" s="4" t="s">
        <v>14</v>
      </c>
      <c r="G6" s="4" t="s">
        <v>15</v>
      </c>
      <c r="H6" s="4" t="s">
        <v>16</v>
      </c>
      <c r="I6" s="4" t="s">
        <v>17</v>
      </c>
      <c r="J6" s="4" t="s">
        <v>17</v>
      </c>
      <c r="K6" s="5">
        <v>41518</v>
      </c>
      <c r="L6" s="6">
        <v>98</v>
      </c>
      <c r="M6" s="8">
        <v>83</v>
      </c>
      <c r="N6" s="6">
        <v>100</v>
      </c>
      <c r="O6" s="6">
        <v>98</v>
      </c>
      <c r="P6" s="6">
        <v>96</v>
      </c>
      <c r="Q6" s="6">
        <v>100</v>
      </c>
      <c r="R6" s="6">
        <v>98</v>
      </c>
      <c r="S6" s="6">
        <v>99</v>
      </c>
      <c r="T6" s="6">
        <v>99</v>
      </c>
      <c r="U6" s="6">
        <v>99</v>
      </c>
      <c r="V6" s="6">
        <v>96</v>
      </c>
      <c r="W6" s="6">
        <v>99</v>
      </c>
      <c r="X6" s="16">
        <f t="shared" si="0"/>
        <v>97.083333333333329</v>
      </c>
    </row>
    <row r="7" spans="1:25" s="1" customFormat="1" ht="12.75" x14ac:dyDescent="0.2">
      <c r="A7" s="89"/>
      <c r="B7" s="84">
        <v>1350000</v>
      </c>
      <c r="C7" s="4" t="s">
        <v>120</v>
      </c>
      <c r="D7" s="4" t="s">
        <v>19</v>
      </c>
      <c r="E7" s="4" t="s">
        <v>13</v>
      </c>
      <c r="F7" s="4" t="s">
        <v>14</v>
      </c>
      <c r="G7" s="4" t="s">
        <v>15</v>
      </c>
      <c r="H7" s="4" t="s">
        <v>20</v>
      </c>
      <c r="I7" s="4" t="s">
        <v>17</v>
      </c>
      <c r="J7" s="4" t="s">
        <v>17</v>
      </c>
      <c r="K7" s="5">
        <v>41518</v>
      </c>
      <c r="L7" s="7">
        <v>79</v>
      </c>
      <c r="M7" s="8">
        <v>83</v>
      </c>
      <c r="N7" s="6">
        <v>100</v>
      </c>
      <c r="O7" s="6">
        <v>98</v>
      </c>
      <c r="P7" s="6">
        <v>96</v>
      </c>
      <c r="Q7" s="6">
        <v>100</v>
      </c>
      <c r="R7" s="6">
        <v>98</v>
      </c>
      <c r="S7" s="6">
        <v>99</v>
      </c>
      <c r="T7" s="6">
        <v>99</v>
      </c>
      <c r="U7" s="6">
        <v>99</v>
      </c>
      <c r="V7" s="6">
        <v>96</v>
      </c>
      <c r="W7" s="6">
        <v>99</v>
      </c>
      <c r="X7" s="16">
        <f t="shared" si="0"/>
        <v>95.5</v>
      </c>
    </row>
    <row r="8" spans="1:25" s="1" customFormat="1" ht="12.75" x14ac:dyDescent="0.2">
      <c r="A8" s="89"/>
      <c r="B8" s="84">
        <v>24700000</v>
      </c>
      <c r="C8" s="4" t="s">
        <v>121</v>
      </c>
      <c r="D8" s="4" t="s">
        <v>12</v>
      </c>
      <c r="E8" s="4" t="s">
        <v>13</v>
      </c>
      <c r="F8" s="4" t="s">
        <v>14</v>
      </c>
      <c r="G8" s="4" t="s">
        <v>15</v>
      </c>
      <c r="H8" s="4" t="s">
        <v>32</v>
      </c>
      <c r="I8" s="4" t="s">
        <v>17</v>
      </c>
      <c r="J8" s="4" t="s">
        <v>17</v>
      </c>
      <c r="K8" s="5">
        <v>35217</v>
      </c>
      <c r="L8" s="6">
        <v>96</v>
      </c>
      <c r="M8" s="6">
        <v>80</v>
      </c>
      <c r="N8" s="6">
        <v>98</v>
      </c>
      <c r="O8" s="6">
        <v>98</v>
      </c>
      <c r="P8" s="6">
        <v>96</v>
      </c>
      <c r="Q8" s="6">
        <v>100</v>
      </c>
      <c r="R8" s="6">
        <v>98</v>
      </c>
      <c r="S8" s="6">
        <v>94</v>
      </c>
      <c r="T8" s="6">
        <v>99</v>
      </c>
      <c r="U8" s="6">
        <v>97</v>
      </c>
      <c r="V8" s="6">
        <v>93</v>
      </c>
      <c r="W8" s="6">
        <v>99</v>
      </c>
      <c r="X8" s="16">
        <f t="shared" si="0"/>
        <v>95.666666666666671</v>
      </c>
    </row>
    <row r="9" spans="1:25" s="1" customFormat="1" ht="12.75" x14ac:dyDescent="0.2">
      <c r="A9" s="89"/>
      <c r="B9" s="84">
        <v>1552000</v>
      </c>
      <c r="C9" s="4" t="s">
        <v>121</v>
      </c>
      <c r="D9" s="4" t="s">
        <v>19</v>
      </c>
      <c r="E9" s="4" t="s">
        <v>13</v>
      </c>
      <c r="F9" s="4" t="s">
        <v>14</v>
      </c>
      <c r="G9" s="4" t="s">
        <v>15</v>
      </c>
      <c r="H9" s="4" t="s">
        <v>20</v>
      </c>
      <c r="I9" s="4" t="s">
        <v>17</v>
      </c>
      <c r="J9" s="4" t="s">
        <v>17</v>
      </c>
      <c r="K9" s="5">
        <v>35217</v>
      </c>
      <c r="L9" s="6">
        <v>96</v>
      </c>
      <c r="M9" s="6">
        <v>80</v>
      </c>
      <c r="N9" s="6">
        <v>98</v>
      </c>
      <c r="O9" s="6">
        <v>98</v>
      </c>
      <c r="P9" s="6">
        <v>96</v>
      </c>
      <c r="Q9" s="6">
        <v>100</v>
      </c>
      <c r="R9" s="6">
        <v>98</v>
      </c>
      <c r="S9" s="6">
        <v>94</v>
      </c>
      <c r="T9" s="6">
        <v>99</v>
      </c>
      <c r="U9" s="6">
        <v>97</v>
      </c>
      <c r="V9" s="6">
        <v>93</v>
      </c>
      <c r="W9" s="6">
        <v>99</v>
      </c>
      <c r="X9" s="16">
        <f t="shared" si="0"/>
        <v>95.666666666666671</v>
      </c>
    </row>
    <row r="10" spans="1:25" s="1" customFormat="1" ht="12.75" x14ac:dyDescent="0.2">
      <c r="A10" s="89"/>
      <c r="B10" s="84">
        <v>60492200</v>
      </c>
      <c r="C10" s="4" t="s">
        <v>435</v>
      </c>
      <c r="D10" s="4" t="s">
        <v>12</v>
      </c>
      <c r="E10" s="4" t="s">
        <v>13</v>
      </c>
      <c r="F10" s="4" t="s">
        <v>14</v>
      </c>
      <c r="G10" s="4"/>
      <c r="H10" s="4" t="s">
        <v>27</v>
      </c>
      <c r="I10" s="4"/>
      <c r="J10" s="4" t="s">
        <v>17</v>
      </c>
      <c r="K10" s="5">
        <v>41913</v>
      </c>
      <c r="L10" s="6">
        <v>90</v>
      </c>
      <c r="M10" s="7">
        <v>74</v>
      </c>
      <c r="N10" s="6">
        <v>98</v>
      </c>
      <c r="O10" s="6">
        <v>98</v>
      </c>
      <c r="P10" s="6">
        <v>96</v>
      </c>
      <c r="Q10" s="6">
        <v>100</v>
      </c>
      <c r="R10" s="6">
        <v>96</v>
      </c>
      <c r="S10" s="6">
        <v>99</v>
      </c>
      <c r="T10" s="6">
        <v>99</v>
      </c>
      <c r="U10" s="6">
        <v>96</v>
      </c>
      <c r="V10" s="6">
        <v>91</v>
      </c>
      <c r="W10" s="6">
        <v>96</v>
      </c>
      <c r="X10" s="16">
        <f t="shared" si="0"/>
        <v>94.416666666666671</v>
      </c>
    </row>
    <row r="11" spans="1:25" s="1" customFormat="1" ht="12.75" x14ac:dyDescent="0.2">
      <c r="A11" s="89"/>
      <c r="B11" s="84">
        <v>1647015</v>
      </c>
      <c r="C11" s="4" t="s">
        <v>435</v>
      </c>
      <c r="D11" s="4" t="s">
        <v>19</v>
      </c>
      <c r="E11" s="4" t="s">
        <v>13</v>
      </c>
      <c r="F11" s="4" t="s">
        <v>14</v>
      </c>
      <c r="G11" s="4"/>
      <c r="H11" s="4" t="s">
        <v>20</v>
      </c>
      <c r="I11" s="4"/>
      <c r="J11" s="4" t="s">
        <v>17</v>
      </c>
      <c r="K11" s="5">
        <v>41913</v>
      </c>
      <c r="L11" s="6">
        <v>90</v>
      </c>
      <c r="M11" s="7">
        <v>74</v>
      </c>
      <c r="N11" s="6">
        <v>97</v>
      </c>
      <c r="O11" s="6">
        <v>98</v>
      </c>
      <c r="P11" s="6">
        <v>96</v>
      </c>
      <c r="Q11" s="6">
        <v>100</v>
      </c>
      <c r="R11" s="6">
        <v>96</v>
      </c>
      <c r="S11" s="6">
        <v>99</v>
      </c>
      <c r="T11" s="6">
        <v>99</v>
      </c>
      <c r="U11" s="8">
        <v>85</v>
      </c>
      <c r="V11" s="7">
        <v>60</v>
      </c>
      <c r="W11" s="6">
        <v>96</v>
      </c>
      <c r="X11" s="16">
        <f t="shared" si="0"/>
        <v>90.833333333333329</v>
      </c>
    </row>
    <row r="12" spans="1:25" s="1" customFormat="1" ht="12.75" x14ac:dyDescent="0.2">
      <c r="A12" s="89"/>
      <c r="B12" s="84">
        <v>25090000</v>
      </c>
      <c r="C12" s="4" t="s">
        <v>122</v>
      </c>
      <c r="D12" s="4" t="s">
        <v>12</v>
      </c>
      <c r="E12" s="4" t="s">
        <v>13</v>
      </c>
      <c r="F12" s="4" t="s">
        <v>14</v>
      </c>
      <c r="G12" s="4" t="s">
        <v>15</v>
      </c>
      <c r="H12" s="4" t="s">
        <v>16</v>
      </c>
      <c r="I12" s="4" t="s">
        <v>17</v>
      </c>
      <c r="J12" s="4" t="s">
        <v>17</v>
      </c>
      <c r="K12" s="5">
        <v>40057</v>
      </c>
      <c r="L12" s="8">
        <v>82</v>
      </c>
      <c r="M12" s="8">
        <v>84</v>
      </c>
      <c r="N12" s="6">
        <v>99</v>
      </c>
      <c r="O12" s="6">
        <v>98</v>
      </c>
      <c r="P12" s="6">
        <v>97</v>
      </c>
      <c r="Q12" s="7">
        <v>68</v>
      </c>
      <c r="R12" s="6">
        <v>96</v>
      </c>
      <c r="S12" s="6">
        <v>99</v>
      </c>
      <c r="T12" s="6">
        <v>99</v>
      </c>
      <c r="U12" s="6">
        <v>97</v>
      </c>
      <c r="V12" s="6">
        <v>95</v>
      </c>
      <c r="W12" s="6">
        <v>98</v>
      </c>
      <c r="X12" s="16">
        <f t="shared" si="0"/>
        <v>92.666666666666671</v>
      </c>
    </row>
    <row r="13" spans="1:25" s="1" customFormat="1" ht="12.75" x14ac:dyDescent="0.2">
      <c r="A13" s="89"/>
      <c r="B13" s="84">
        <v>1550004</v>
      </c>
      <c r="C13" s="4" t="s">
        <v>122</v>
      </c>
      <c r="D13" s="4" t="s">
        <v>19</v>
      </c>
      <c r="E13" s="4" t="s">
        <v>13</v>
      </c>
      <c r="F13" s="4" t="s">
        <v>14</v>
      </c>
      <c r="G13" s="4" t="s">
        <v>15</v>
      </c>
      <c r="H13" s="4" t="s">
        <v>20</v>
      </c>
      <c r="I13" s="4" t="s">
        <v>17</v>
      </c>
      <c r="J13" s="4" t="s">
        <v>17</v>
      </c>
      <c r="K13" s="5">
        <v>40057</v>
      </c>
      <c r="L13" s="6">
        <v>95</v>
      </c>
      <c r="M13" s="8">
        <v>84</v>
      </c>
      <c r="N13" s="6">
        <v>99</v>
      </c>
      <c r="O13" s="6">
        <v>98</v>
      </c>
      <c r="P13" s="6">
        <v>97</v>
      </c>
      <c r="Q13" s="6">
        <v>100</v>
      </c>
      <c r="R13" s="6">
        <v>98</v>
      </c>
      <c r="S13" s="6">
        <v>99</v>
      </c>
      <c r="T13" s="6">
        <v>99</v>
      </c>
      <c r="U13" s="6">
        <v>97</v>
      </c>
      <c r="V13" s="6">
        <v>95</v>
      </c>
      <c r="W13" s="6">
        <v>98</v>
      </c>
      <c r="X13" s="16">
        <f t="shared" si="0"/>
        <v>96.583333333333329</v>
      </c>
    </row>
    <row r="14" spans="1:25" s="1" customFormat="1" ht="12.75" x14ac:dyDescent="0.2">
      <c r="A14" s="89"/>
      <c r="B14" s="84">
        <v>60650000</v>
      </c>
      <c r="C14" s="4" t="s">
        <v>123</v>
      </c>
      <c r="D14" s="4" t="s">
        <v>12</v>
      </c>
      <c r="E14" s="4" t="s">
        <v>13</v>
      </c>
      <c r="F14" s="4" t="s">
        <v>14</v>
      </c>
      <c r="G14" s="4" t="s">
        <v>15</v>
      </c>
      <c r="H14" s="4" t="s">
        <v>16</v>
      </c>
      <c r="I14" s="4" t="s">
        <v>17</v>
      </c>
      <c r="J14" s="4" t="s">
        <v>17</v>
      </c>
      <c r="K14" s="5">
        <v>41579</v>
      </c>
      <c r="L14" s="6">
        <v>95</v>
      </c>
      <c r="M14" s="7">
        <v>75</v>
      </c>
      <c r="N14" s="6">
        <v>99</v>
      </c>
      <c r="O14" s="6">
        <v>98</v>
      </c>
      <c r="P14" s="6">
        <v>97</v>
      </c>
      <c r="Q14" s="6">
        <v>100</v>
      </c>
      <c r="R14" s="6">
        <v>98</v>
      </c>
      <c r="S14" s="6">
        <v>93</v>
      </c>
      <c r="T14" s="6">
        <v>99</v>
      </c>
      <c r="U14" s="6">
        <v>98</v>
      </c>
      <c r="V14" s="6">
        <v>94</v>
      </c>
      <c r="W14" s="6">
        <v>98</v>
      </c>
      <c r="X14" s="16">
        <f t="shared" si="0"/>
        <v>95.333333333333329</v>
      </c>
    </row>
    <row r="15" spans="1:25" s="1" customFormat="1" ht="12.75" x14ac:dyDescent="0.2">
      <c r="A15" s="89"/>
      <c r="B15" s="84">
        <v>0</v>
      </c>
      <c r="C15" s="4" t="s">
        <v>123</v>
      </c>
      <c r="D15" s="4" t="s">
        <v>19</v>
      </c>
      <c r="E15" s="4" t="s">
        <v>13</v>
      </c>
      <c r="F15" s="4" t="s">
        <v>14</v>
      </c>
      <c r="G15" s="4" t="s">
        <v>15</v>
      </c>
      <c r="H15" s="4" t="s">
        <v>20</v>
      </c>
      <c r="I15" s="4" t="s">
        <v>17</v>
      </c>
      <c r="J15" s="4" t="s">
        <v>17</v>
      </c>
      <c r="K15" s="5">
        <v>41579</v>
      </c>
      <c r="L15" s="6">
        <v>95</v>
      </c>
      <c r="M15" s="7">
        <v>75</v>
      </c>
      <c r="N15" s="6">
        <v>99</v>
      </c>
      <c r="O15" s="6">
        <v>98</v>
      </c>
      <c r="P15" s="6">
        <v>97</v>
      </c>
      <c r="Q15" s="6">
        <v>100</v>
      </c>
      <c r="R15" s="6">
        <v>98</v>
      </c>
      <c r="S15" s="6">
        <v>93</v>
      </c>
      <c r="T15" s="6">
        <v>99</v>
      </c>
      <c r="U15" s="6">
        <v>98</v>
      </c>
      <c r="V15" s="6">
        <v>94</v>
      </c>
      <c r="W15" s="6">
        <v>98</v>
      </c>
      <c r="X15" s="16">
        <f t="shared" si="0"/>
        <v>95.333333333333329</v>
      </c>
    </row>
    <row r="16" spans="1:25" s="1" customFormat="1" ht="12.75" x14ac:dyDescent="0.2">
      <c r="A16" s="89"/>
      <c r="B16" s="84">
        <v>60640000</v>
      </c>
      <c r="C16" s="4" t="s">
        <v>125</v>
      </c>
      <c r="D16" s="4" t="s">
        <v>12</v>
      </c>
      <c r="E16" s="4" t="s">
        <v>13</v>
      </c>
      <c r="F16" s="4" t="s">
        <v>14</v>
      </c>
      <c r="G16" s="4" t="s">
        <v>15</v>
      </c>
      <c r="H16" s="4" t="s">
        <v>16</v>
      </c>
      <c r="I16" s="4" t="s">
        <v>17</v>
      </c>
      <c r="J16" s="4" t="s">
        <v>17</v>
      </c>
      <c r="K16" s="5">
        <v>41518</v>
      </c>
      <c r="L16" s="6">
        <v>98</v>
      </c>
      <c r="M16" s="8">
        <v>83</v>
      </c>
      <c r="N16" s="6">
        <v>100</v>
      </c>
      <c r="O16" s="6">
        <v>98</v>
      </c>
      <c r="P16" s="6">
        <v>96</v>
      </c>
      <c r="Q16" s="6">
        <v>100</v>
      </c>
      <c r="R16" s="6">
        <v>97</v>
      </c>
      <c r="S16" s="7">
        <v>48</v>
      </c>
      <c r="T16" s="6">
        <v>99</v>
      </c>
      <c r="U16" s="6">
        <v>97</v>
      </c>
      <c r="V16" s="7">
        <v>70</v>
      </c>
      <c r="W16" s="7">
        <v>60</v>
      </c>
      <c r="X16" s="16">
        <f t="shared" si="0"/>
        <v>87.166666666666671</v>
      </c>
    </row>
    <row r="17" spans="1:24" s="1" customFormat="1" ht="12.75" x14ac:dyDescent="0.2">
      <c r="A17" s="89"/>
      <c r="B17" s="84">
        <v>0</v>
      </c>
      <c r="C17" s="4" t="s">
        <v>125</v>
      </c>
      <c r="D17" s="4" t="s">
        <v>19</v>
      </c>
      <c r="E17" s="4" t="s">
        <v>13</v>
      </c>
      <c r="F17" s="4" t="s">
        <v>14</v>
      </c>
      <c r="G17" s="4" t="s">
        <v>15</v>
      </c>
      <c r="H17" s="4" t="s">
        <v>20</v>
      </c>
      <c r="I17" s="4" t="s">
        <v>17</v>
      </c>
      <c r="J17" s="4" t="s">
        <v>17</v>
      </c>
      <c r="K17" s="5">
        <v>41518</v>
      </c>
      <c r="L17" s="6">
        <v>98</v>
      </c>
      <c r="M17" s="8">
        <v>82</v>
      </c>
      <c r="N17" s="6">
        <v>100</v>
      </c>
      <c r="O17" s="6">
        <v>98</v>
      </c>
      <c r="P17" s="6">
        <v>96</v>
      </c>
      <c r="Q17" s="6">
        <v>100</v>
      </c>
      <c r="R17" s="6">
        <v>98</v>
      </c>
      <c r="S17" s="6">
        <v>99</v>
      </c>
      <c r="T17" s="6">
        <v>99</v>
      </c>
      <c r="U17" s="6">
        <v>99</v>
      </c>
      <c r="V17" s="6">
        <v>96</v>
      </c>
      <c r="W17" s="6">
        <v>99</v>
      </c>
      <c r="X17" s="16">
        <f t="shared" si="0"/>
        <v>97</v>
      </c>
    </row>
    <row r="18" spans="1:24" s="1" customFormat="1" ht="12.75" x14ac:dyDescent="0.2">
      <c r="A18" s="89"/>
      <c r="B18" s="84">
        <v>60781000</v>
      </c>
      <c r="C18" s="4" t="s">
        <v>126</v>
      </c>
      <c r="D18" s="4" t="s">
        <v>12</v>
      </c>
      <c r="E18" s="4" t="s">
        <v>13</v>
      </c>
      <c r="F18" s="4" t="s">
        <v>14</v>
      </c>
      <c r="G18" s="4" t="s">
        <v>15</v>
      </c>
      <c r="H18" s="4" t="s">
        <v>16</v>
      </c>
      <c r="I18" s="4" t="s">
        <v>17</v>
      </c>
      <c r="J18" s="4" t="s">
        <v>17</v>
      </c>
      <c r="K18" s="5">
        <v>41153</v>
      </c>
      <c r="L18" s="7">
        <v>0</v>
      </c>
      <c r="M18" s="7">
        <v>0</v>
      </c>
      <c r="N18" s="7">
        <v>0</v>
      </c>
      <c r="O18" s="8">
        <v>85</v>
      </c>
      <c r="P18" s="6">
        <v>97</v>
      </c>
      <c r="Q18" s="6">
        <v>100</v>
      </c>
      <c r="R18" s="6">
        <v>98</v>
      </c>
      <c r="S18" s="6">
        <v>99</v>
      </c>
      <c r="T18" s="6">
        <v>99</v>
      </c>
      <c r="U18" s="6">
        <v>97</v>
      </c>
      <c r="V18" s="6">
        <v>95</v>
      </c>
      <c r="W18" s="6">
        <v>99</v>
      </c>
      <c r="X18" s="16">
        <f t="shared" si="0"/>
        <v>72.416666666666671</v>
      </c>
    </row>
    <row r="19" spans="1:24" s="1" customFormat="1" ht="12.75" x14ac:dyDescent="0.2">
      <c r="A19" s="89"/>
      <c r="B19" s="84">
        <v>1750004</v>
      </c>
      <c r="C19" s="4" t="s">
        <v>126</v>
      </c>
      <c r="D19" s="4" t="s">
        <v>19</v>
      </c>
      <c r="E19" s="4" t="s">
        <v>13</v>
      </c>
      <c r="F19" s="4" t="s">
        <v>14</v>
      </c>
      <c r="G19" s="4" t="s">
        <v>15</v>
      </c>
      <c r="H19" s="4" t="s">
        <v>20</v>
      </c>
      <c r="I19" s="4" t="s">
        <v>17</v>
      </c>
      <c r="J19" s="4" t="s">
        <v>17</v>
      </c>
      <c r="K19" s="5">
        <v>41153</v>
      </c>
      <c r="L19" s="6">
        <v>95</v>
      </c>
      <c r="M19" s="8">
        <v>84</v>
      </c>
      <c r="N19" s="6">
        <v>99</v>
      </c>
      <c r="O19" s="6">
        <v>98</v>
      </c>
      <c r="P19" s="6">
        <v>97</v>
      </c>
      <c r="Q19" s="6">
        <v>100</v>
      </c>
      <c r="R19" s="6">
        <v>98</v>
      </c>
      <c r="S19" s="6">
        <v>99</v>
      </c>
      <c r="T19" s="6">
        <v>99</v>
      </c>
      <c r="U19" s="6">
        <v>97</v>
      </c>
      <c r="V19" s="6">
        <v>95</v>
      </c>
      <c r="W19" s="6">
        <v>99</v>
      </c>
      <c r="X19" s="16">
        <f t="shared" si="0"/>
        <v>96.666666666666671</v>
      </c>
    </row>
    <row r="20" spans="1:24" s="1" customFormat="1" ht="12.75" x14ac:dyDescent="0.2">
      <c r="A20" s="89"/>
      <c r="B20" s="84">
        <v>60431500</v>
      </c>
      <c r="C20" s="4" t="s">
        <v>450</v>
      </c>
      <c r="D20" s="4" t="s">
        <v>12</v>
      </c>
      <c r="E20" s="4" t="s">
        <v>13</v>
      </c>
      <c r="F20" s="4" t="s">
        <v>14</v>
      </c>
      <c r="G20" s="4"/>
      <c r="H20" s="4" t="s">
        <v>27</v>
      </c>
      <c r="I20" s="4"/>
      <c r="J20" s="4" t="s">
        <v>17</v>
      </c>
      <c r="K20" s="5">
        <v>41852</v>
      </c>
      <c r="L20" s="7">
        <v>41</v>
      </c>
      <c r="M20" s="7">
        <v>61</v>
      </c>
      <c r="N20" s="7">
        <v>47</v>
      </c>
      <c r="O20" s="7">
        <v>19</v>
      </c>
      <c r="P20" s="7">
        <v>28</v>
      </c>
      <c r="Q20" s="6">
        <v>100</v>
      </c>
      <c r="R20" s="6">
        <v>97</v>
      </c>
      <c r="S20" s="7">
        <v>63</v>
      </c>
      <c r="T20" s="7">
        <v>54</v>
      </c>
      <c r="U20" s="7">
        <v>14</v>
      </c>
      <c r="V20" s="6">
        <v>93</v>
      </c>
      <c r="W20" s="7">
        <v>64</v>
      </c>
      <c r="X20" s="16">
        <f t="shared" si="0"/>
        <v>56.75</v>
      </c>
    </row>
    <row r="21" spans="1:24" s="1" customFormat="1" ht="12.75" x14ac:dyDescent="0.2">
      <c r="A21" s="89"/>
      <c r="B21" s="84">
        <v>0</v>
      </c>
      <c r="C21" s="4" t="s">
        <v>450</v>
      </c>
      <c r="D21" s="4" t="s">
        <v>19</v>
      </c>
      <c r="E21" s="4" t="s">
        <v>13</v>
      </c>
      <c r="F21" s="4" t="s">
        <v>14</v>
      </c>
      <c r="G21" s="4"/>
      <c r="H21" s="4" t="s">
        <v>20</v>
      </c>
      <c r="I21" s="4"/>
      <c r="J21" s="4" t="s">
        <v>17</v>
      </c>
      <c r="K21" s="5">
        <v>41852</v>
      </c>
      <c r="L21" s="6">
        <v>95</v>
      </c>
      <c r="M21" s="7">
        <v>76</v>
      </c>
      <c r="N21" s="6">
        <v>98</v>
      </c>
      <c r="O21" s="6">
        <v>98</v>
      </c>
      <c r="P21" s="6">
        <v>97</v>
      </c>
      <c r="Q21" s="6">
        <v>100</v>
      </c>
      <c r="R21" s="6">
        <v>97</v>
      </c>
      <c r="S21" s="6">
        <v>95</v>
      </c>
      <c r="T21" s="6">
        <v>99</v>
      </c>
      <c r="U21" s="6">
        <v>98</v>
      </c>
      <c r="V21" s="6">
        <v>94</v>
      </c>
      <c r="W21" s="6">
        <v>98</v>
      </c>
      <c r="X21" s="16">
        <f t="shared" si="0"/>
        <v>95.416666666666671</v>
      </c>
    </row>
    <row r="22" spans="1:24" s="1" customFormat="1" ht="12.75" x14ac:dyDescent="0.2">
      <c r="A22" s="89"/>
      <c r="B22" s="84">
        <v>20096000</v>
      </c>
      <c r="C22" s="4" t="s">
        <v>348</v>
      </c>
      <c r="D22" s="4" t="s">
        <v>12</v>
      </c>
      <c r="E22" s="4" t="s">
        <v>13</v>
      </c>
      <c r="F22" s="4" t="s">
        <v>14</v>
      </c>
      <c r="G22" s="4"/>
      <c r="H22" s="4" t="s">
        <v>27</v>
      </c>
      <c r="I22" s="4"/>
      <c r="J22" s="4" t="s">
        <v>17</v>
      </c>
      <c r="K22" s="5">
        <v>41883</v>
      </c>
      <c r="L22" s="7">
        <v>21</v>
      </c>
      <c r="M22" s="7">
        <v>51</v>
      </c>
      <c r="N22" s="7">
        <v>67</v>
      </c>
      <c r="O22" s="7">
        <v>0</v>
      </c>
      <c r="P22" s="7">
        <v>19</v>
      </c>
      <c r="Q22" s="6">
        <v>100</v>
      </c>
      <c r="R22" s="6">
        <v>97</v>
      </c>
      <c r="S22" s="6">
        <v>95</v>
      </c>
      <c r="T22" s="6">
        <v>99</v>
      </c>
      <c r="U22" s="6">
        <v>98</v>
      </c>
      <c r="V22" s="7">
        <v>47</v>
      </c>
      <c r="W22" s="7">
        <v>0</v>
      </c>
      <c r="X22" s="16">
        <f t="shared" si="0"/>
        <v>57.833333333333336</v>
      </c>
    </row>
    <row r="23" spans="1:24" s="1" customFormat="1" ht="12.75" x14ac:dyDescent="0.2">
      <c r="A23" s="89"/>
      <c r="B23" s="84">
        <v>1548043</v>
      </c>
      <c r="C23" s="4" t="s">
        <v>348</v>
      </c>
      <c r="D23" s="4" t="s">
        <v>19</v>
      </c>
      <c r="E23" s="4" t="s">
        <v>13</v>
      </c>
      <c r="F23" s="4" t="s">
        <v>14</v>
      </c>
      <c r="G23" s="4"/>
      <c r="H23" s="4" t="s">
        <v>20</v>
      </c>
      <c r="I23" s="4"/>
      <c r="J23" s="4" t="s">
        <v>17</v>
      </c>
      <c r="K23" s="5">
        <v>41883</v>
      </c>
      <c r="L23" s="6">
        <v>95</v>
      </c>
      <c r="M23" s="7">
        <v>76</v>
      </c>
      <c r="N23" s="6">
        <v>97</v>
      </c>
      <c r="O23" s="6">
        <v>98</v>
      </c>
      <c r="P23" s="6">
        <v>96</v>
      </c>
      <c r="Q23" s="6">
        <v>100</v>
      </c>
      <c r="R23" s="6">
        <v>97</v>
      </c>
      <c r="S23" s="6">
        <v>95</v>
      </c>
      <c r="T23" s="6">
        <v>99</v>
      </c>
      <c r="U23" s="6">
        <v>97</v>
      </c>
      <c r="V23" s="7">
        <v>44</v>
      </c>
      <c r="W23" s="7">
        <v>0</v>
      </c>
      <c r="X23" s="16">
        <f t="shared" si="0"/>
        <v>82.833333333333329</v>
      </c>
    </row>
    <row r="24" spans="1:24" s="1" customFormat="1" ht="12.75" x14ac:dyDescent="0.2">
      <c r="A24" s="89"/>
      <c r="B24" s="84">
        <v>60651500</v>
      </c>
      <c r="C24" s="4" t="s">
        <v>451</v>
      </c>
      <c r="D24" s="4" t="s">
        <v>12</v>
      </c>
      <c r="E24" s="4" t="s">
        <v>13</v>
      </c>
      <c r="F24" s="4" t="s">
        <v>14</v>
      </c>
      <c r="G24" s="4"/>
      <c r="H24" s="4" t="s">
        <v>27</v>
      </c>
      <c r="I24" s="4"/>
      <c r="J24" s="4" t="s">
        <v>17</v>
      </c>
      <c r="K24" s="5">
        <v>41852</v>
      </c>
      <c r="L24" s="7">
        <v>39</v>
      </c>
      <c r="M24" s="7">
        <v>52</v>
      </c>
      <c r="N24" s="6">
        <v>97</v>
      </c>
      <c r="O24" s="6">
        <v>99</v>
      </c>
      <c r="P24" s="7">
        <v>66</v>
      </c>
      <c r="Q24" s="6">
        <v>92</v>
      </c>
      <c r="R24" s="6">
        <v>97</v>
      </c>
      <c r="S24" s="6">
        <v>95</v>
      </c>
      <c r="T24" s="6">
        <v>99</v>
      </c>
      <c r="U24" s="6">
        <v>97</v>
      </c>
      <c r="V24" s="6">
        <v>95</v>
      </c>
      <c r="W24" s="7">
        <v>3</v>
      </c>
      <c r="X24" s="16">
        <f t="shared" si="0"/>
        <v>77.583333333333329</v>
      </c>
    </row>
    <row r="25" spans="1:24" s="1" customFormat="1" ht="12.75" x14ac:dyDescent="0.2">
      <c r="A25" s="89"/>
      <c r="B25" s="84">
        <v>0</v>
      </c>
      <c r="C25" s="4" t="s">
        <v>451</v>
      </c>
      <c r="D25" s="4" t="s">
        <v>19</v>
      </c>
      <c r="E25" s="4" t="s">
        <v>13</v>
      </c>
      <c r="F25" s="4" t="s">
        <v>14</v>
      </c>
      <c r="G25" s="4"/>
      <c r="H25" s="4" t="s">
        <v>20</v>
      </c>
      <c r="I25" s="4"/>
      <c r="J25" s="4" t="s">
        <v>17</v>
      </c>
      <c r="K25" s="5">
        <v>41852</v>
      </c>
      <c r="L25" s="6">
        <v>95</v>
      </c>
      <c r="M25" s="7">
        <v>75</v>
      </c>
      <c r="N25" s="6">
        <v>98</v>
      </c>
      <c r="O25" s="6">
        <v>99</v>
      </c>
      <c r="P25" s="6">
        <v>97</v>
      </c>
      <c r="Q25" s="6">
        <v>100</v>
      </c>
      <c r="R25" s="6">
        <v>97</v>
      </c>
      <c r="S25" s="6">
        <v>95</v>
      </c>
      <c r="T25" s="6">
        <v>99</v>
      </c>
      <c r="U25" s="6">
        <v>98</v>
      </c>
      <c r="V25" s="6">
        <v>95</v>
      </c>
      <c r="W25" s="6">
        <v>99</v>
      </c>
      <c r="X25" s="16">
        <f t="shared" si="0"/>
        <v>95.583333333333329</v>
      </c>
    </row>
    <row r="26" spans="1:24" s="1" customFormat="1" ht="12.75" x14ac:dyDescent="0.2">
      <c r="A26" s="89"/>
      <c r="B26" s="84">
        <v>25130000</v>
      </c>
      <c r="C26" s="4" t="s">
        <v>452</v>
      </c>
      <c r="D26" s="4" t="s">
        <v>12</v>
      </c>
      <c r="E26" s="4" t="s">
        <v>13</v>
      </c>
      <c r="F26" s="4" t="s">
        <v>14</v>
      </c>
      <c r="G26" s="4"/>
      <c r="H26" s="4" t="s">
        <v>16</v>
      </c>
      <c r="I26" s="4"/>
      <c r="J26" s="4" t="s">
        <v>17</v>
      </c>
      <c r="K26" s="5">
        <v>41579</v>
      </c>
      <c r="L26" s="6">
        <v>98</v>
      </c>
      <c r="M26" s="8">
        <v>81</v>
      </c>
      <c r="N26" s="6">
        <v>100</v>
      </c>
      <c r="O26" s="6">
        <v>98</v>
      </c>
      <c r="P26" s="6">
        <v>96</v>
      </c>
      <c r="Q26" s="6">
        <v>100</v>
      </c>
      <c r="R26" s="6">
        <v>98</v>
      </c>
      <c r="S26" s="6">
        <v>99</v>
      </c>
      <c r="T26" s="6">
        <v>99</v>
      </c>
      <c r="U26" s="6">
        <v>97</v>
      </c>
      <c r="V26" s="7">
        <v>76</v>
      </c>
      <c r="W26" s="7">
        <v>0</v>
      </c>
      <c r="X26" s="16">
        <f t="shared" si="0"/>
        <v>86.833333333333329</v>
      </c>
    </row>
    <row r="27" spans="1:24" s="1" customFormat="1" ht="12.75" x14ac:dyDescent="0.2">
      <c r="A27" s="89"/>
      <c r="B27" s="84">
        <v>1550002</v>
      </c>
      <c r="C27" s="4" t="s">
        <v>452</v>
      </c>
      <c r="D27" s="4" t="s">
        <v>19</v>
      </c>
      <c r="E27" s="4" t="s">
        <v>13</v>
      </c>
      <c r="F27" s="4" t="s">
        <v>14</v>
      </c>
      <c r="G27" s="4"/>
      <c r="H27" s="4" t="s">
        <v>20</v>
      </c>
      <c r="I27" s="4"/>
      <c r="J27" s="4" t="s">
        <v>17</v>
      </c>
      <c r="K27" s="5">
        <v>41579</v>
      </c>
      <c r="L27" s="6">
        <v>98</v>
      </c>
      <c r="M27" s="8">
        <v>81</v>
      </c>
      <c r="N27" s="6">
        <v>100</v>
      </c>
      <c r="O27" s="6">
        <v>98</v>
      </c>
      <c r="P27" s="6">
        <v>96</v>
      </c>
      <c r="Q27" s="6">
        <v>100</v>
      </c>
      <c r="R27" s="6">
        <v>98</v>
      </c>
      <c r="S27" s="6">
        <v>99</v>
      </c>
      <c r="T27" s="6">
        <v>99</v>
      </c>
      <c r="U27" s="6">
        <v>97</v>
      </c>
      <c r="V27" s="6">
        <v>93</v>
      </c>
      <c r="W27" s="6">
        <v>99</v>
      </c>
      <c r="X27" s="16">
        <f t="shared" si="0"/>
        <v>96.5</v>
      </c>
    </row>
    <row r="28" spans="1:24" s="1" customFormat="1" ht="11.25" customHeight="1" x14ac:dyDescent="0.2">
      <c r="A28" s="89"/>
      <c r="B28" s="66" t="s">
        <v>55</v>
      </c>
      <c r="C28" s="66"/>
      <c r="D28" s="66"/>
      <c r="E28" s="66"/>
      <c r="F28" s="66"/>
      <c r="G28" s="66"/>
      <c r="H28" s="66"/>
      <c r="I28" s="66"/>
      <c r="J28" s="66"/>
      <c r="K28" s="67"/>
      <c r="L28" s="8">
        <v>83</v>
      </c>
      <c r="M28" s="7">
        <v>73</v>
      </c>
      <c r="N28" s="6">
        <v>91</v>
      </c>
      <c r="O28" s="6">
        <v>90</v>
      </c>
      <c r="P28" s="8">
        <v>89</v>
      </c>
      <c r="Q28" s="6">
        <v>98</v>
      </c>
      <c r="R28" s="6">
        <v>97</v>
      </c>
      <c r="S28" s="6">
        <v>90</v>
      </c>
      <c r="T28" s="6">
        <v>97</v>
      </c>
      <c r="U28" s="6">
        <v>94</v>
      </c>
      <c r="V28" s="8">
        <v>87</v>
      </c>
      <c r="W28" s="7">
        <v>79</v>
      </c>
      <c r="X28" s="16">
        <f t="shared" si="0"/>
        <v>89</v>
      </c>
    </row>
    <row r="29" spans="1:24" s="1" customFormat="1" ht="11.25" customHeight="1" x14ac:dyDescent="0.2">
      <c r="A29" s="89"/>
      <c r="B29" s="115" t="s">
        <v>56</v>
      </c>
      <c r="C29" s="62" t="s">
        <v>57</v>
      </c>
      <c r="D29" s="63"/>
      <c r="E29" s="63"/>
      <c r="F29" s="63"/>
      <c r="G29" s="63"/>
      <c r="H29" s="63"/>
      <c r="I29" s="63"/>
      <c r="J29" s="63"/>
      <c r="K29" s="63"/>
      <c r="L29" s="63"/>
      <c r="M29" s="63"/>
      <c r="N29" s="63"/>
      <c r="O29" s="63"/>
      <c r="P29" s="63"/>
      <c r="Q29" s="63"/>
      <c r="R29" s="63"/>
      <c r="S29" s="63"/>
      <c r="T29" s="63"/>
      <c r="U29" s="63"/>
      <c r="V29" s="63"/>
      <c r="W29" s="63"/>
      <c r="X29" s="92"/>
    </row>
    <row r="30" spans="1:24" s="1" customFormat="1" ht="11.25" customHeight="1" x14ac:dyDescent="0.2">
      <c r="A30" s="89"/>
      <c r="B30" s="115" t="s">
        <v>58</v>
      </c>
      <c r="C30" s="62" t="s">
        <v>59</v>
      </c>
      <c r="D30" s="63"/>
      <c r="E30" s="63"/>
      <c r="F30" s="63"/>
      <c r="G30" s="63"/>
      <c r="H30" s="63"/>
      <c r="I30" s="63"/>
      <c r="J30" s="63"/>
      <c r="K30" s="63"/>
      <c r="L30" s="63"/>
      <c r="M30" s="63"/>
      <c r="N30" s="63"/>
      <c r="O30" s="63"/>
      <c r="P30" s="63"/>
      <c r="Q30" s="63"/>
      <c r="R30" s="63"/>
      <c r="S30" s="63"/>
      <c r="T30" s="63"/>
      <c r="U30" s="63"/>
      <c r="V30" s="63"/>
      <c r="W30" s="63"/>
      <c r="X30" s="92"/>
    </row>
    <row r="31" spans="1:24" s="1" customFormat="1" ht="11.25" customHeight="1" x14ac:dyDescent="0.2">
      <c r="A31" s="89"/>
      <c r="B31" s="115" t="s">
        <v>60</v>
      </c>
      <c r="C31" s="62" t="s">
        <v>61</v>
      </c>
      <c r="D31" s="63"/>
      <c r="E31" s="63"/>
      <c r="F31" s="63"/>
      <c r="G31" s="63"/>
      <c r="H31" s="63"/>
      <c r="I31" s="63"/>
      <c r="J31" s="63"/>
      <c r="K31" s="63"/>
      <c r="L31" s="63"/>
      <c r="M31" s="63"/>
      <c r="N31" s="63"/>
      <c r="O31" s="63"/>
      <c r="P31" s="63"/>
      <c r="Q31" s="63"/>
      <c r="R31" s="63"/>
      <c r="S31" s="63"/>
      <c r="T31" s="63"/>
      <c r="U31" s="63"/>
      <c r="V31" s="63"/>
      <c r="W31" s="63"/>
      <c r="X31" s="92"/>
    </row>
    <row r="32" spans="1:24" s="1" customFormat="1" ht="11.25" customHeight="1" x14ac:dyDescent="0.2">
      <c r="A32" s="89"/>
      <c r="B32" s="115" t="s">
        <v>60</v>
      </c>
      <c r="C32" s="62" t="s">
        <v>62</v>
      </c>
      <c r="D32" s="63"/>
      <c r="E32" s="63"/>
      <c r="F32" s="63"/>
      <c r="G32" s="63"/>
      <c r="H32" s="63"/>
      <c r="I32" s="63"/>
      <c r="J32" s="63"/>
      <c r="K32" s="63"/>
      <c r="L32" s="63"/>
      <c r="M32" s="63"/>
      <c r="N32" s="63"/>
      <c r="O32" s="63"/>
      <c r="P32" s="63"/>
      <c r="Q32" s="63"/>
      <c r="R32" s="63"/>
      <c r="S32" s="63"/>
      <c r="T32" s="63"/>
      <c r="U32" s="63"/>
      <c r="V32" s="63"/>
      <c r="W32" s="63"/>
      <c r="X32" s="92"/>
    </row>
    <row r="33" spans="1:24" s="1" customFormat="1" ht="11.25" customHeight="1" x14ac:dyDescent="0.2">
      <c r="A33" s="89"/>
      <c r="B33" s="115" t="s">
        <v>60</v>
      </c>
      <c r="C33" s="62" t="s">
        <v>63</v>
      </c>
      <c r="D33" s="63"/>
      <c r="E33" s="63"/>
      <c r="F33" s="63"/>
      <c r="G33" s="63"/>
      <c r="H33" s="63"/>
      <c r="I33" s="63"/>
      <c r="J33" s="63"/>
      <c r="K33" s="63"/>
      <c r="L33" s="63"/>
      <c r="M33" s="63"/>
      <c r="N33" s="63"/>
      <c r="O33" s="63"/>
      <c r="P33" s="63"/>
      <c r="Q33" s="63"/>
      <c r="R33" s="63"/>
      <c r="S33" s="63"/>
      <c r="T33" s="63"/>
      <c r="U33" s="63"/>
      <c r="V33" s="63"/>
      <c r="W33" s="63"/>
      <c r="X33" s="92"/>
    </row>
    <row r="34" spans="1:24" s="1" customFormat="1" ht="11.25" customHeight="1" x14ac:dyDescent="0.2">
      <c r="A34" s="89"/>
      <c r="B34" s="115" t="s">
        <v>64</v>
      </c>
      <c r="C34" s="62" t="s">
        <v>65</v>
      </c>
      <c r="D34" s="63"/>
      <c r="E34" s="63"/>
      <c r="F34" s="63"/>
      <c r="G34" s="63"/>
      <c r="H34" s="63"/>
      <c r="I34" s="63"/>
      <c r="J34" s="63"/>
      <c r="K34" s="63"/>
      <c r="L34" s="63"/>
      <c r="M34" s="63"/>
      <c r="N34" s="63"/>
      <c r="O34" s="63"/>
      <c r="P34" s="63"/>
      <c r="Q34" s="63"/>
      <c r="R34" s="63"/>
      <c r="S34" s="63"/>
      <c r="T34" s="63"/>
      <c r="U34" s="63"/>
      <c r="V34" s="63"/>
      <c r="W34" s="63"/>
      <c r="X34" s="92"/>
    </row>
    <row r="35" spans="1:24" s="1" customFormat="1" ht="11.25" customHeight="1" x14ac:dyDescent="0.2">
      <c r="A35" s="89"/>
      <c r="B35" s="116" t="s">
        <v>66</v>
      </c>
      <c r="C35" s="68"/>
      <c r="D35" s="68"/>
      <c r="E35" s="68"/>
      <c r="F35" s="69"/>
      <c r="G35" s="70" t="s">
        <v>67</v>
      </c>
      <c r="H35" s="71"/>
      <c r="I35" s="71"/>
      <c r="J35" s="71"/>
      <c r="K35" s="72"/>
      <c r="L35" s="73" t="s">
        <v>68</v>
      </c>
      <c r="M35" s="74"/>
      <c r="N35" s="74"/>
      <c r="O35" s="74"/>
      <c r="P35" s="75"/>
      <c r="Q35" s="76" t="s">
        <v>69</v>
      </c>
      <c r="R35" s="77"/>
      <c r="S35" s="77"/>
      <c r="T35" s="77"/>
      <c r="U35" s="77"/>
      <c r="V35" s="77"/>
      <c r="W35" s="77"/>
      <c r="X35" s="93"/>
    </row>
    <row r="36" spans="1:24" s="1" customFormat="1" ht="11.25" x14ac:dyDescent="0.2">
      <c r="A36" s="89"/>
      <c r="B36" s="90" t="s">
        <v>70</v>
      </c>
      <c r="C36" s="91"/>
      <c r="D36" s="91"/>
      <c r="E36" s="91"/>
      <c r="F36" s="91"/>
      <c r="G36" s="91"/>
      <c r="H36" s="91"/>
      <c r="I36" s="91"/>
      <c r="J36" s="91"/>
      <c r="K36" s="91"/>
      <c r="L36" s="91"/>
      <c r="M36" s="91"/>
      <c r="N36" s="91"/>
      <c r="O36" s="91"/>
      <c r="P36" s="91"/>
      <c r="Q36" s="91"/>
      <c r="R36" s="91"/>
      <c r="S36" s="91"/>
      <c r="T36" s="91"/>
      <c r="U36" s="91"/>
      <c r="V36" s="91"/>
      <c r="W36" s="91"/>
      <c r="X36" s="94"/>
    </row>
  </sheetData>
  <mergeCells count="14">
    <mergeCell ref="B36:X36"/>
    <mergeCell ref="C32:X32"/>
    <mergeCell ref="C33:X33"/>
    <mergeCell ref="C34:X34"/>
    <mergeCell ref="B35:F35"/>
    <mergeCell ref="G35:K35"/>
    <mergeCell ref="L35:P35"/>
    <mergeCell ref="Q35:X35"/>
    <mergeCell ref="C31:X31"/>
    <mergeCell ref="B1:W1"/>
    <mergeCell ref="B2:W2"/>
    <mergeCell ref="B28:K28"/>
    <mergeCell ref="C29:X29"/>
    <mergeCell ref="C30:X30"/>
  </mergeCells>
  <printOptions horizontalCentered="1"/>
  <pageMargins left="0.19685039370078741" right="0.19685039370078741" top="0.59055118110236227" bottom="0.39370078740157483" header="0.51181102362204722" footer="0.51181102362204722"/>
  <pageSetup paperSize="9" scale="9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36"/>
  <sheetViews>
    <sheetView showGridLines="0" workbookViewId="0">
      <selection activeCell="AB18" sqref="AB18"/>
    </sheetView>
  </sheetViews>
  <sheetFormatPr defaultRowHeight="15" x14ac:dyDescent="0.25"/>
  <cols>
    <col min="1" max="1" width="2.7109375" customWidth="1"/>
    <col min="2" max="2" width="10" bestFit="1" customWidth="1"/>
    <col min="3" max="3" width="11.7109375" customWidth="1"/>
    <col min="4" max="4" width="2.7109375" customWidth="1"/>
    <col min="5" max="5" width="3" customWidth="1"/>
    <col min="6" max="6" width="5.140625" customWidth="1"/>
    <col min="7" max="7" width="5.28515625" customWidth="1"/>
    <col min="8" max="8" width="11.42578125" customWidth="1"/>
    <col min="9" max="9" width="3.85546875" customWidth="1"/>
    <col min="10" max="10" width="3.140625" customWidth="1"/>
    <col min="11" max="11" width="6" customWidth="1"/>
    <col min="12" max="13" width="5.5703125" customWidth="1"/>
    <col min="14" max="14" width="6.140625" customWidth="1"/>
    <col min="15" max="15" width="5.7109375" customWidth="1"/>
    <col min="16" max="16" width="6" customWidth="1"/>
    <col min="17" max="17" width="5.7109375" customWidth="1"/>
    <col min="18" max="18" width="5.28515625" customWidth="1"/>
    <col min="19" max="19" width="5.85546875" customWidth="1"/>
    <col min="20" max="20" width="5.5703125" customWidth="1"/>
    <col min="21" max="21" width="5.85546875" customWidth="1"/>
    <col min="22" max="22" width="6" customWidth="1"/>
    <col min="23" max="23" width="5.85546875" customWidth="1"/>
    <col min="24" max="24" width="9.42578125" customWidth="1"/>
    <col min="25" max="25" width="1.28515625" customWidth="1"/>
  </cols>
  <sheetData>
    <row r="1" spans="1:25" s="1" customFormat="1" ht="12.75" x14ac:dyDescent="0.2">
      <c r="A1" s="89"/>
      <c r="B1" s="81" t="s">
        <v>0</v>
      </c>
      <c r="C1" s="81"/>
      <c r="D1" s="81"/>
      <c r="E1" s="81"/>
      <c r="F1" s="81"/>
      <c r="G1" s="81"/>
      <c r="H1" s="81"/>
      <c r="I1" s="81"/>
      <c r="J1" s="81"/>
      <c r="K1" s="81"/>
      <c r="L1" s="81"/>
      <c r="M1" s="81"/>
      <c r="N1" s="81"/>
      <c r="O1" s="81"/>
      <c r="P1" s="81"/>
      <c r="Q1" s="81"/>
      <c r="R1" s="81"/>
      <c r="S1" s="81"/>
      <c r="T1" s="81"/>
      <c r="U1" s="81"/>
      <c r="V1" s="81"/>
      <c r="W1" s="117"/>
      <c r="X1" s="79"/>
      <c r="Y1" s="78"/>
    </row>
    <row r="2" spans="1:25" s="1" customFormat="1" ht="12.75" customHeight="1" x14ac:dyDescent="0.2">
      <c r="A2" s="89"/>
      <c r="B2" s="64" t="s">
        <v>453</v>
      </c>
      <c r="C2" s="64"/>
      <c r="D2" s="64"/>
      <c r="E2" s="64"/>
      <c r="F2" s="64"/>
      <c r="G2" s="64"/>
      <c r="H2" s="64"/>
      <c r="I2" s="64"/>
      <c r="J2" s="64"/>
      <c r="K2" s="64"/>
      <c r="L2" s="64"/>
      <c r="M2" s="64"/>
      <c r="N2" s="64"/>
      <c r="O2" s="64"/>
      <c r="P2" s="64"/>
      <c r="Q2" s="64"/>
      <c r="R2" s="64"/>
      <c r="S2" s="64"/>
      <c r="T2" s="64"/>
      <c r="U2" s="64"/>
      <c r="V2" s="64"/>
      <c r="W2" s="65"/>
      <c r="X2" s="78"/>
      <c r="Y2" s="78"/>
    </row>
    <row r="3" spans="1:25"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16" t="s">
        <v>371</v>
      </c>
    </row>
    <row r="4" spans="1:25" s="1" customFormat="1" ht="12.75" x14ac:dyDescent="0.2">
      <c r="A4" s="89"/>
      <c r="B4" s="84">
        <v>33380000</v>
      </c>
      <c r="C4" s="4" t="s">
        <v>127</v>
      </c>
      <c r="D4" s="4" t="s">
        <v>12</v>
      </c>
      <c r="E4" s="4" t="s">
        <v>13</v>
      </c>
      <c r="F4" s="4" t="s">
        <v>14</v>
      </c>
      <c r="G4" s="4" t="s">
        <v>15</v>
      </c>
      <c r="H4" s="4" t="s">
        <v>32</v>
      </c>
      <c r="I4" s="4" t="s">
        <v>17</v>
      </c>
      <c r="J4" s="4" t="s">
        <v>128</v>
      </c>
      <c r="K4" s="5">
        <v>36861</v>
      </c>
      <c r="L4" s="6">
        <v>98</v>
      </c>
      <c r="M4" s="8">
        <v>89</v>
      </c>
      <c r="N4" s="6">
        <v>100</v>
      </c>
      <c r="O4" s="6">
        <v>99</v>
      </c>
      <c r="P4" s="6">
        <v>96</v>
      </c>
      <c r="Q4" s="6">
        <v>100</v>
      </c>
      <c r="R4" s="6">
        <v>98</v>
      </c>
      <c r="S4" s="6">
        <v>99</v>
      </c>
      <c r="T4" s="6">
        <v>99</v>
      </c>
      <c r="U4" s="6">
        <v>100</v>
      </c>
      <c r="V4" s="6">
        <v>95</v>
      </c>
      <c r="W4" s="6">
        <v>99</v>
      </c>
      <c r="X4" s="16">
        <f>AVERAGE(L4:W4)</f>
        <v>97.666666666666671</v>
      </c>
    </row>
    <row r="5" spans="1:25" s="1" customFormat="1" ht="12.75" x14ac:dyDescent="0.2">
      <c r="A5" s="89"/>
      <c r="B5" s="84">
        <v>345000</v>
      </c>
      <c r="C5" s="4" t="s">
        <v>127</v>
      </c>
      <c r="D5" s="4" t="s">
        <v>19</v>
      </c>
      <c r="E5" s="4" t="s">
        <v>13</v>
      </c>
      <c r="F5" s="4" t="s">
        <v>14</v>
      </c>
      <c r="G5" s="4" t="s">
        <v>15</v>
      </c>
      <c r="H5" s="4" t="s">
        <v>20</v>
      </c>
      <c r="I5" s="4" t="s">
        <v>17</v>
      </c>
      <c r="J5" s="4" t="s">
        <v>128</v>
      </c>
      <c r="K5" s="5">
        <v>36861</v>
      </c>
      <c r="L5" s="6">
        <v>98</v>
      </c>
      <c r="M5" s="8">
        <v>89</v>
      </c>
      <c r="N5" s="6">
        <v>100</v>
      </c>
      <c r="O5" s="6">
        <v>99</v>
      </c>
      <c r="P5" s="6">
        <v>96</v>
      </c>
      <c r="Q5" s="6">
        <v>100</v>
      </c>
      <c r="R5" s="6">
        <v>98</v>
      </c>
      <c r="S5" s="6">
        <v>99</v>
      </c>
      <c r="T5" s="6">
        <v>99</v>
      </c>
      <c r="U5" s="6">
        <v>100</v>
      </c>
      <c r="V5" s="6">
        <v>97</v>
      </c>
      <c r="W5" s="6">
        <v>99</v>
      </c>
      <c r="X5" s="16">
        <f t="shared" ref="X5:X27" si="0">AVERAGE(L5:W5)</f>
        <v>97.833333333333329</v>
      </c>
    </row>
    <row r="6" spans="1:25" s="1" customFormat="1" ht="12.75" x14ac:dyDescent="0.2">
      <c r="A6" s="89"/>
      <c r="B6" s="84">
        <v>33290000</v>
      </c>
      <c r="C6" s="4" t="s">
        <v>129</v>
      </c>
      <c r="D6" s="4" t="s">
        <v>12</v>
      </c>
      <c r="E6" s="4" t="s">
        <v>13</v>
      </c>
      <c r="F6" s="4" t="s">
        <v>14</v>
      </c>
      <c r="G6" s="4" t="s">
        <v>15</v>
      </c>
      <c r="H6" s="4" t="s">
        <v>32</v>
      </c>
      <c r="I6" s="4" t="s">
        <v>17</v>
      </c>
      <c r="J6" s="4" t="s">
        <v>128</v>
      </c>
      <c r="K6" s="5">
        <v>36831</v>
      </c>
      <c r="L6" s="6">
        <v>99</v>
      </c>
      <c r="M6" s="8">
        <v>86</v>
      </c>
      <c r="N6" s="7">
        <v>21</v>
      </c>
      <c r="O6" s="7">
        <v>0</v>
      </c>
      <c r="P6" s="7">
        <v>0</v>
      </c>
      <c r="Q6" s="6">
        <v>97</v>
      </c>
      <c r="R6" s="6">
        <v>98</v>
      </c>
      <c r="S6" s="6">
        <v>99</v>
      </c>
      <c r="T6" s="6">
        <v>99</v>
      </c>
      <c r="U6" s="6">
        <v>99</v>
      </c>
      <c r="V6" s="6">
        <v>97</v>
      </c>
      <c r="W6" s="6">
        <v>100</v>
      </c>
      <c r="X6" s="16">
        <f t="shared" si="0"/>
        <v>74.583333333333329</v>
      </c>
    </row>
    <row r="7" spans="1:25" s="1" customFormat="1" ht="12.75" x14ac:dyDescent="0.2">
      <c r="A7" s="89"/>
      <c r="B7" s="84">
        <v>0</v>
      </c>
      <c r="C7" s="4" t="s">
        <v>129</v>
      </c>
      <c r="D7" s="4" t="s">
        <v>19</v>
      </c>
      <c r="E7" s="4" t="s">
        <v>13</v>
      </c>
      <c r="F7" s="4" t="s">
        <v>14</v>
      </c>
      <c r="G7" s="4" t="s">
        <v>15</v>
      </c>
      <c r="H7" s="4" t="s">
        <v>20</v>
      </c>
      <c r="I7" s="4" t="s">
        <v>17</v>
      </c>
      <c r="J7" s="4" t="s">
        <v>128</v>
      </c>
      <c r="K7" s="5">
        <v>36831</v>
      </c>
      <c r="L7" s="6">
        <v>99</v>
      </c>
      <c r="M7" s="8">
        <v>86</v>
      </c>
      <c r="N7" s="7">
        <v>21</v>
      </c>
      <c r="O7" s="7">
        <v>0</v>
      </c>
      <c r="P7" s="7">
        <v>0</v>
      </c>
      <c r="Q7" s="6">
        <v>98</v>
      </c>
      <c r="R7" s="6">
        <v>98</v>
      </c>
      <c r="S7" s="6">
        <v>99</v>
      </c>
      <c r="T7" s="6">
        <v>99</v>
      </c>
      <c r="U7" s="6">
        <v>99</v>
      </c>
      <c r="V7" s="6">
        <v>97</v>
      </c>
      <c r="W7" s="8">
        <v>83</v>
      </c>
      <c r="X7" s="16">
        <f t="shared" si="0"/>
        <v>73.25</v>
      </c>
    </row>
    <row r="8" spans="1:25" s="1" customFormat="1" ht="12.75" x14ac:dyDescent="0.2">
      <c r="A8" s="89"/>
      <c r="B8" s="84">
        <v>33550000</v>
      </c>
      <c r="C8" s="4" t="s">
        <v>130</v>
      </c>
      <c r="D8" s="4" t="s">
        <v>12</v>
      </c>
      <c r="E8" s="4" t="s">
        <v>13</v>
      </c>
      <c r="F8" s="4" t="s">
        <v>14</v>
      </c>
      <c r="G8" s="4" t="s">
        <v>15</v>
      </c>
      <c r="H8" s="4" t="s">
        <v>16</v>
      </c>
      <c r="I8" s="4" t="s">
        <v>17</v>
      </c>
      <c r="J8" s="4" t="s">
        <v>128</v>
      </c>
      <c r="K8" s="5">
        <v>41548</v>
      </c>
      <c r="L8" s="6">
        <v>99</v>
      </c>
      <c r="M8" s="8">
        <v>89</v>
      </c>
      <c r="N8" s="6">
        <v>100</v>
      </c>
      <c r="O8" s="6">
        <v>98</v>
      </c>
      <c r="P8" s="6">
        <v>96</v>
      </c>
      <c r="Q8" s="6">
        <v>95</v>
      </c>
      <c r="R8" s="6">
        <v>98</v>
      </c>
      <c r="S8" s="6">
        <v>99</v>
      </c>
      <c r="T8" s="6">
        <v>99</v>
      </c>
      <c r="U8" s="7">
        <v>77</v>
      </c>
      <c r="V8" s="7">
        <v>27</v>
      </c>
      <c r="W8" s="6">
        <v>99</v>
      </c>
      <c r="X8" s="16">
        <f t="shared" si="0"/>
        <v>89.666666666666671</v>
      </c>
    </row>
    <row r="9" spans="1:25" s="1" customFormat="1" ht="12.75" x14ac:dyDescent="0.2">
      <c r="A9" s="89"/>
      <c r="B9" s="84">
        <v>443003</v>
      </c>
      <c r="C9" s="4" t="s">
        <v>130</v>
      </c>
      <c r="D9" s="4" t="s">
        <v>19</v>
      </c>
      <c r="E9" s="4" t="s">
        <v>13</v>
      </c>
      <c r="F9" s="4" t="s">
        <v>14</v>
      </c>
      <c r="G9" s="4" t="s">
        <v>15</v>
      </c>
      <c r="H9" s="4" t="s">
        <v>20</v>
      </c>
      <c r="I9" s="4" t="s">
        <v>17</v>
      </c>
      <c r="J9" s="4" t="s">
        <v>128</v>
      </c>
      <c r="K9" s="5">
        <v>41548</v>
      </c>
      <c r="L9" s="6">
        <v>99</v>
      </c>
      <c r="M9" s="8">
        <v>89</v>
      </c>
      <c r="N9" s="6">
        <v>100</v>
      </c>
      <c r="O9" s="6">
        <v>98</v>
      </c>
      <c r="P9" s="6">
        <v>96</v>
      </c>
      <c r="Q9" s="6">
        <v>100</v>
      </c>
      <c r="R9" s="6">
        <v>98</v>
      </c>
      <c r="S9" s="6">
        <v>99</v>
      </c>
      <c r="T9" s="6">
        <v>99</v>
      </c>
      <c r="U9" s="7">
        <v>77</v>
      </c>
      <c r="V9" s="7">
        <v>27</v>
      </c>
      <c r="W9" s="6">
        <v>99</v>
      </c>
      <c r="X9" s="16">
        <f t="shared" si="0"/>
        <v>90.083333333333329</v>
      </c>
    </row>
    <row r="10" spans="1:25" s="1" customFormat="1" ht="12.75" x14ac:dyDescent="0.2">
      <c r="A10" s="89"/>
      <c r="B10" s="84">
        <v>33590000</v>
      </c>
      <c r="C10" s="4" t="s">
        <v>131</v>
      </c>
      <c r="D10" s="4" t="s">
        <v>12</v>
      </c>
      <c r="E10" s="4" t="s">
        <v>13</v>
      </c>
      <c r="F10" s="4" t="s">
        <v>14</v>
      </c>
      <c r="G10" s="4" t="s">
        <v>15</v>
      </c>
      <c r="H10" s="4" t="s">
        <v>32</v>
      </c>
      <c r="I10" s="4" t="s">
        <v>17</v>
      </c>
      <c r="J10" s="4" t="s">
        <v>128</v>
      </c>
      <c r="K10" s="5">
        <v>36831</v>
      </c>
      <c r="L10" s="6">
        <v>99</v>
      </c>
      <c r="M10" s="8">
        <v>89</v>
      </c>
      <c r="N10" s="6">
        <v>100</v>
      </c>
      <c r="O10" s="6">
        <v>98</v>
      </c>
      <c r="P10" s="6">
        <v>91</v>
      </c>
      <c r="Q10" s="6">
        <v>100</v>
      </c>
      <c r="R10" s="6">
        <v>98</v>
      </c>
      <c r="S10" s="6">
        <v>99</v>
      </c>
      <c r="T10" s="6">
        <v>99</v>
      </c>
      <c r="U10" s="6">
        <v>100</v>
      </c>
      <c r="V10" s="6">
        <v>96</v>
      </c>
      <c r="W10" s="6">
        <v>99</v>
      </c>
      <c r="X10" s="16">
        <f t="shared" si="0"/>
        <v>97.333333333333329</v>
      </c>
    </row>
    <row r="11" spans="1:25" s="1" customFormat="1" ht="12.75" x14ac:dyDescent="0.2">
      <c r="A11" s="89"/>
      <c r="B11" s="84">
        <v>443006</v>
      </c>
      <c r="C11" s="4" t="s">
        <v>131</v>
      </c>
      <c r="D11" s="4" t="s">
        <v>19</v>
      </c>
      <c r="E11" s="4" t="s">
        <v>13</v>
      </c>
      <c r="F11" s="4" t="s">
        <v>14</v>
      </c>
      <c r="G11" s="4" t="s">
        <v>15</v>
      </c>
      <c r="H11" s="4" t="s">
        <v>20</v>
      </c>
      <c r="I11" s="4" t="s">
        <v>17</v>
      </c>
      <c r="J11" s="4" t="s">
        <v>128</v>
      </c>
      <c r="K11" s="5">
        <v>36831</v>
      </c>
      <c r="L11" s="6">
        <v>99</v>
      </c>
      <c r="M11" s="8">
        <v>89</v>
      </c>
      <c r="N11" s="6">
        <v>100</v>
      </c>
      <c r="O11" s="6">
        <v>98</v>
      </c>
      <c r="P11" s="6">
        <v>96</v>
      </c>
      <c r="Q11" s="6">
        <v>100</v>
      </c>
      <c r="R11" s="6">
        <v>98</v>
      </c>
      <c r="S11" s="6">
        <v>99</v>
      </c>
      <c r="T11" s="6">
        <v>99</v>
      </c>
      <c r="U11" s="6">
        <v>100</v>
      </c>
      <c r="V11" s="6">
        <v>96</v>
      </c>
      <c r="W11" s="6">
        <v>99</v>
      </c>
      <c r="X11" s="16">
        <f t="shared" si="0"/>
        <v>97.75</v>
      </c>
    </row>
    <row r="12" spans="1:25" s="1" customFormat="1" ht="12.75" x14ac:dyDescent="0.2">
      <c r="A12" s="89"/>
      <c r="B12" s="84">
        <v>33321000</v>
      </c>
      <c r="C12" s="4" t="s">
        <v>132</v>
      </c>
      <c r="D12" s="4" t="s">
        <v>12</v>
      </c>
      <c r="E12" s="4" t="s">
        <v>13</v>
      </c>
      <c r="F12" s="4" t="s">
        <v>14</v>
      </c>
      <c r="G12" s="4" t="s">
        <v>15</v>
      </c>
      <c r="H12" s="4" t="s">
        <v>32</v>
      </c>
      <c r="I12" s="4" t="s">
        <v>17</v>
      </c>
      <c r="J12" s="4" t="s">
        <v>128</v>
      </c>
      <c r="K12" s="5">
        <v>37196</v>
      </c>
      <c r="L12" s="6">
        <v>99</v>
      </c>
      <c r="M12" s="6">
        <v>90</v>
      </c>
      <c r="N12" s="6">
        <v>100</v>
      </c>
      <c r="O12" s="6">
        <v>98</v>
      </c>
      <c r="P12" s="6">
        <v>96</v>
      </c>
      <c r="Q12" s="6">
        <v>100</v>
      </c>
      <c r="R12" s="6">
        <v>98</v>
      </c>
      <c r="S12" s="6">
        <v>99</v>
      </c>
      <c r="T12" s="6">
        <v>99</v>
      </c>
      <c r="U12" s="6">
        <v>99</v>
      </c>
      <c r="V12" s="6">
        <v>96</v>
      </c>
      <c r="W12" s="6">
        <v>99</v>
      </c>
      <c r="X12" s="16">
        <f t="shared" si="0"/>
        <v>97.75</v>
      </c>
    </row>
    <row r="13" spans="1:25" s="1" customFormat="1" ht="12.75" x14ac:dyDescent="0.2">
      <c r="A13" s="89"/>
      <c r="B13" s="84">
        <v>0</v>
      </c>
      <c r="C13" s="4" t="s">
        <v>132</v>
      </c>
      <c r="D13" s="4" t="s">
        <v>19</v>
      </c>
      <c r="E13" s="4" t="s">
        <v>13</v>
      </c>
      <c r="F13" s="4" t="s">
        <v>14</v>
      </c>
      <c r="G13" s="4" t="s">
        <v>15</v>
      </c>
      <c r="H13" s="4" t="s">
        <v>20</v>
      </c>
      <c r="I13" s="4" t="s">
        <v>17</v>
      </c>
      <c r="J13" s="4" t="s">
        <v>128</v>
      </c>
      <c r="K13" s="5">
        <v>37196</v>
      </c>
      <c r="L13" s="6">
        <v>99</v>
      </c>
      <c r="M13" s="6">
        <v>90</v>
      </c>
      <c r="N13" s="6">
        <v>100</v>
      </c>
      <c r="O13" s="6">
        <v>98</v>
      </c>
      <c r="P13" s="6">
        <v>96</v>
      </c>
      <c r="Q13" s="6">
        <v>100</v>
      </c>
      <c r="R13" s="6">
        <v>98</v>
      </c>
      <c r="S13" s="6">
        <v>99</v>
      </c>
      <c r="T13" s="6">
        <v>99</v>
      </c>
      <c r="U13" s="6">
        <v>99</v>
      </c>
      <c r="V13" s="6">
        <v>96</v>
      </c>
      <c r="W13" s="6">
        <v>99</v>
      </c>
      <c r="X13" s="16">
        <f t="shared" si="0"/>
        <v>97.75</v>
      </c>
    </row>
    <row r="14" spans="1:25" s="1" customFormat="1" ht="12.75" x14ac:dyDescent="0.2">
      <c r="A14" s="89"/>
      <c r="B14" s="84">
        <v>33770000</v>
      </c>
      <c r="C14" s="4" t="s">
        <v>133</v>
      </c>
      <c r="D14" s="4" t="s">
        <v>12</v>
      </c>
      <c r="E14" s="4" t="s">
        <v>13</v>
      </c>
      <c r="F14" s="4" t="s">
        <v>14</v>
      </c>
      <c r="G14" s="4" t="s">
        <v>15</v>
      </c>
      <c r="H14" s="4" t="s">
        <v>16</v>
      </c>
      <c r="I14" s="4" t="s">
        <v>17</v>
      </c>
      <c r="J14" s="4" t="s">
        <v>128</v>
      </c>
      <c r="K14" s="5">
        <v>41487</v>
      </c>
      <c r="L14" s="6">
        <v>99</v>
      </c>
      <c r="M14" s="6">
        <v>90</v>
      </c>
      <c r="N14" s="6">
        <v>100</v>
      </c>
      <c r="O14" s="6">
        <v>98</v>
      </c>
      <c r="P14" s="6">
        <v>96</v>
      </c>
      <c r="Q14" s="6">
        <v>100</v>
      </c>
      <c r="R14" s="6">
        <v>98</v>
      </c>
      <c r="S14" s="6">
        <v>98</v>
      </c>
      <c r="T14" s="6">
        <v>97</v>
      </c>
      <c r="U14" s="6">
        <v>99</v>
      </c>
      <c r="V14" s="6">
        <v>97</v>
      </c>
      <c r="W14" s="6">
        <v>100</v>
      </c>
      <c r="X14" s="16">
        <f t="shared" si="0"/>
        <v>97.666666666666671</v>
      </c>
    </row>
    <row r="15" spans="1:25" s="1" customFormat="1" ht="12.75" x14ac:dyDescent="0.2">
      <c r="A15" s="89"/>
      <c r="B15" s="84">
        <v>343001</v>
      </c>
      <c r="C15" s="4" t="s">
        <v>133</v>
      </c>
      <c r="D15" s="4" t="s">
        <v>19</v>
      </c>
      <c r="E15" s="4" t="s">
        <v>13</v>
      </c>
      <c r="F15" s="4" t="s">
        <v>14</v>
      </c>
      <c r="G15" s="4" t="s">
        <v>15</v>
      </c>
      <c r="H15" s="4" t="s">
        <v>20</v>
      </c>
      <c r="I15" s="4" t="s">
        <v>17</v>
      </c>
      <c r="J15" s="4" t="s">
        <v>128</v>
      </c>
      <c r="K15" s="5">
        <v>41487</v>
      </c>
      <c r="L15" s="6">
        <v>99</v>
      </c>
      <c r="M15" s="6">
        <v>90</v>
      </c>
      <c r="N15" s="6">
        <v>100</v>
      </c>
      <c r="O15" s="6">
        <v>98</v>
      </c>
      <c r="P15" s="6">
        <v>96</v>
      </c>
      <c r="Q15" s="6">
        <v>100</v>
      </c>
      <c r="R15" s="6">
        <v>98</v>
      </c>
      <c r="S15" s="6">
        <v>99</v>
      </c>
      <c r="T15" s="6">
        <v>99</v>
      </c>
      <c r="U15" s="6">
        <v>100</v>
      </c>
      <c r="V15" s="6">
        <v>97</v>
      </c>
      <c r="W15" s="6">
        <v>100</v>
      </c>
      <c r="X15" s="16">
        <f t="shared" si="0"/>
        <v>98</v>
      </c>
    </row>
    <row r="16" spans="1:25" s="1" customFormat="1" ht="12.75" x14ac:dyDescent="0.2">
      <c r="A16" s="89"/>
      <c r="B16" s="84">
        <v>33273000</v>
      </c>
      <c r="C16" s="4" t="s">
        <v>134</v>
      </c>
      <c r="D16" s="4" t="s">
        <v>12</v>
      </c>
      <c r="E16" s="4" t="s">
        <v>13</v>
      </c>
      <c r="F16" s="4" t="s">
        <v>14</v>
      </c>
      <c r="G16" s="4" t="s">
        <v>15</v>
      </c>
      <c r="H16" s="4" t="s">
        <v>16</v>
      </c>
      <c r="I16" s="4" t="s">
        <v>17</v>
      </c>
      <c r="J16" s="4" t="s">
        <v>128</v>
      </c>
      <c r="K16" s="5">
        <v>41518</v>
      </c>
      <c r="L16" s="6">
        <v>98</v>
      </c>
      <c r="M16" s="8">
        <v>87</v>
      </c>
      <c r="N16" s="7">
        <v>40</v>
      </c>
      <c r="O16" s="7">
        <v>0</v>
      </c>
      <c r="P16" s="7">
        <v>40</v>
      </c>
      <c r="Q16" s="6">
        <v>100</v>
      </c>
      <c r="R16" s="6">
        <v>98</v>
      </c>
      <c r="S16" s="6">
        <v>99</v>
      </c>
      <c r="T16" s="6">
        <v>99</v>
      </c>
      <c r="U16" s="6">
        <v>99</v>
      </c>
      <c r="V16" s="6">
        <v>97</v>
      </c>
      <c r="W16" s="6">
        <v>99</v>
      </c>
      <c r="X16" s="16">
        <f t="shared" si="0"/>
        <v>79.666666666666671</v>
      </c>
    </row>
    <row r="17" spans="1:24" s="1" customFormat="1" ht="12.75" x14ac:dyDescent="0.2">
      <c r="A17" s="89"/>
      <c r="B17" s="84">
        <v>0</v>
      </c>
      <c r="C17" s="4" t="s">
        <v>134</v>
      </c>
      <c r="D17" s="4" t="s">
        <v>19</v>
      </c>
      <c r="E17" s="4" t="s">
        <v>13</v>
      </c>
      <c r="F17" s="4" t="s">
        <v>14</v>
      </c>
      <c r="G17" s="4" t="s">
        <v>15</v>
      </c>
      <c r="H17" s="4" t="s">
        <v>20</v>
      </c>
      <c r="I17" s="4" t="s">
        <v>17</v>
      </c>
      <c r="J17" s="4" t="s">
        <v>128</v>
      </c>
      <c r="K17" s="5">
        <v>41518</v>
      </c>
      <c r="L17" s="6">
        <v>98</v>
      </c>
      <c r="M17" s="6">
        <v>92</v>
      </c>
      <c r="N17" s="6">
        <v>100</v>
      </c>
      <c r="O17" s="6">
        <v>98</v>
      </c>
      <c r="P17" s="6">
        <v>96</v>
      </c>
      <c r="Q17" s="6">
        <v>100</v>
      </c>
      <c r="R17" s="6">
        <v>98</v>
      </c>
      <c r="S17" s="6">
        <v>99</v>
      </c>
      <c r="T17" s="6">
        <v>99</v>
      </c>
      <c r="U17" s="6">
        <v>99</v>
      </c>
      <c r="V17" s="6">
        <v>97</v>
      </c>
      <c r="W17" s="6">
        <v>99</v>
      </c>
      <c r="X17" s="16">
        <f t="shared" si="0"/>
        <v>97.916666666666671</v>
      </c>
    </row>
    <row r="18" spans="1:24" s="1" customFormat="1" ht="12.75" x14ac:dyDescent="0.2">
      <c r="A18" s="89"/>
      <c r="B18" s="84">
        <v>33730000</v>
      </c>
      <c r="C18" s="4" t="s">
        <v>135</v>
      </c>
      <c r="D18" s="4" t="s">
        <v>12</v>
      </c>
      <c r="E18" s="4" t="s">
        <v>13</v>
      </c>
      <c r="F18" s="4" t="s">
        <v>14</v>
      </c>
      <c r="G18" s="4" t="s">
        <v>72</v>
      </c>
      <c r="H18" s="4" t="s">
        <v>136</v>
      </c>
      <c r="I18" s="4" t="s">
        <v>17</v>
      </c>
      <c r="J18" s="4" t="s">
        <v>128</v>
      </c>
      <c r="K18" s="5">
        <v>41487</v>
      </c>
      <c r="L18" s="6">
        <v>99</v>
      </c>
      <c r="M18" s="6">
        <v>95</v>
      </c>
      <c r="N18" s="6">
        <v>100</v>
      </c>
      <c r="O18" s="6">
        <v>99</v>
      </c>
      <c r="P18" s="6">
        <v>96</v>
      </c>
      <c r="Q18" s="7">
        <v>36</v>
      </c>
      <c r="R18" s="7">
        <v>9</v>
      </c>
      <c r="S18" s="6">
        <v>99</v>
      </c>
      <c r="T18" s="6">
        <v>99</v>
      </c>
      <c r="U18" s="7">
        <v>43</v>
      </c>
      <c r="V18" s="7">
        <v>0</v>
      </c>
      <c r="W18" s="7">
        <v>0</v>
      </c>
      <c r="X18" s="16">
        <f t="shared" si="0"/>
        <v>64.583333333333329</v>
      </c>
    </row>
    <row r="19" spans="1:24" s="1" customFormat="1" ht="12.75" x14ac:dyDescent="0.2">
      <c r="A19" s="89"/>
      <c r="B19" s="84">
        <v>343004</v>
      </c>
      <c r="C19" s="4" t="s">
        <v>135</v>
      </c>
      <c r="D19" s="4" t="s">
        <v>19</v>
      </c>
      <c r="E19" s="4" t="s">
        <v>13</v>
      </c>
      <c r="F19" s="4" t="s">
        <v>14</v>
      </c>
      <c r="G19" s="4" t="s">
        <v>72</v>
      </c>
      <c r="H19" s="4" t="s">
        <v>20</v>
      </c>
      <c r="I19" s="4" t="s">
        <v>17</v>
      </c>
      <c r="J19" s="4" t="s">
        <v>128</v>
      </c>
      <c r="K19" s="5">
        <v>41487</v>
      </c>
      <c r="L19" s="6">
        <v>99</v>
      </c>
      <c r="M19" s="6">
        <v>95</v>
      </c>
      <c r="N19" s="6">
        <v>100</v>
      </c>
      <c r="O19" s="6">
        <v>99</v>
      </c>
      <c r="P19" s="6">
        <v>96</v>
      </c>
      <c r="Q19" s="6">
        <v>100</v>
      </c>
      <c r="R19" s="6">
        <v>98</v>
      </c>
      <c r="S19" s="6">
        <v>99</v>
      </c>
      <c r="T19" s="6">
        <v>99</v>
      </c>
      <c r="U19" s="6">
        <v>99</v>
      </c>
      <c r="V19" s="6">
        <v>97</v>
      </c>
      <c r="W19" s="6">
        <v>100</v>
      </c>
      <c r="X19" s="16">
        <f t="shared" si="0"/>
        <v>98.416666666666671</v>
      </c>
    </row>
    <row r="20" spans="1:24" s="1" customFormat="1" ht="12.75" x14ac:dyDescent="0.2">
      <c r="A20" s="89"/>
      <c r="B20" s="84">
        <v>33281000</v>
      </c>
      <c r="C20" s="4" t="s">
        <v>137</v>
      </c>
      <c r="D20" s="4" t="s">
        <v>12</v>
      </c>
      <c r="E20" s="4" t="s">
        <v>13</v>
      </c>
      <c r="F20" s="4" t="s">
        <v>14</v>
      </c>
      <c r="G20" s="4" t="s">
        <v>15</v>
      </c>
      <c r="H20" s="4" t="s">
        <v>16</v>
      </c>
      <c r="I20" s="4" t="s">
        <v>17</v>
      </c>
      <c r="J20" s="4" t="s">
        <v>128</v>
      </c>
      <c r="K20" s="5">
        <v>41518</v>
      </c>
      <c r="L20" s="6">
        <v>97</v>
      </c>
      <c r="M20" s="7">
        <v>3</v>
      </c>
      <c r="N20" s="7">
        <v>4</v>
      </c>
      <c r="O20" s="7">
        <v>2</v>
      </c>
      <c r="P20" s="7">
        <v>38</v>
      </c>
      <c r="Q20" s="6">
        <v>97</v>
      </c>
      <c r="R20" s="7">
        <v>19</v>
      </c>
      <c r="S20" s="7">
        <v>0</v>
      </c>
      <c r="T20" s="7">
        <v>0</v>
      </c>
      <c r="U20" s="7">
        <v>14</v>
      </c>
      <c r="V20" s="7">
        <v>5</v>
      </c>
      <c r="W20" s="7">
        <v>0</v>
      </c>
      <c r="X20" s="16">
        <f t="shared" si="0"/>
        <v>23.25</v>
      </c>
    </row>
    <row r="21" spans="1:24" s="1" customFormat="1" ht="12.75" x14ac:dyDescent="0.2">
      <c r="A21" s="89"/>
      <c r="B21" s="84">
        <v>444005</v>
      </c>
      <c r="C21" s="4" t="s">
        <v>137</v>
      </c>
      <c r="D21" s="4" t="s">
        <v>19</v>
      </c>
      <c r="E21" s="4" t="s">
        <v>13</v>
      </c>
      <c r="F21" s="4" t="s">
        <v>14</v>
      </c>
      <c r="G21" s="4" t="s">
        <v>15</v>
      </c>
      <c r="H21" s="4" t="s">
        <v>20</v>
      </c>
      <c r="I21" s="4" t="s">
        <v>17</v>
      </c>
      <c r="J21" s="4" t="s">
        <v>128</v>
      </c>
      <c r="K21" s="5">
        <v>41518</v>
      </c>
      <c r="L21" s="6">
        <v>97</v>
      </c>
      <c r="M21" s="8">
        <v>88</v>
      </c>
      <c r="N21" s="6">
        <v>100</v>
      </c>
      <c r="O21" s="6">
        <v>99</v>
      </c>
      <c r="P21" s="6">
        <v>96</v>
      </c>
      <c r="Q21" s="6">
        <v>100</v>
      </c>
      <c r="R21" s="6">
        <v>98</v>
      </c>
      <c r="S21" s="6">
        <v>99</v>
      </c>
      <c r="T21" s="6">
        <v>99</v>
      </c>
      <c r="U21" s="6">
        <v>98</v>
      </c>
      <c r="V21" s="6">
        <v>95</v>
      </c>
      <c r="W21" s="6">
        <v>98</v>
      </c>
      <c r="X21" s="16">
        <f t="shared" si="0"/>
        <v>97.25</v>
      </c>
    </row>
    <row r="22" spans="1:24" s="1" customFormat="1" ht="12.75" x14ac:dyDescent="0.2">
      <c r="A22" s="89"/>
      <c r="B22" s="84">
        <v>33661000</v>
      </c>
      <c r="C22" s="4" t="s">
        <v>139</v>
      </c>
      <c r="D22" s="4" t="s">
        <v>12</v>
      </c>
      <c r="E22" s="4" t="s">
        <v>13</v>
      </c>
      <c r="F22" s="4" t="s">
        <v>14</v>
      </c>
      <c r="G22" s="4" t="s">
        <v>15</v>
      </c>
      <c r="H22" s="4" t="s">
        <v>16</v>
      </c>
      <c r="I22" s="4" t="s">
        <v>17</v>
      </c>
      <c r="J22" s="4" t="s">
        <v>128</v>
      </c>
      <c r="K22" s="5">
        <v>41518</v>
      </c>
      <c r="L22" s="7">
        <v>68</v>
      </c>
      <c r="M22" s="8">
        <v>89</v>
      </c>
      <c r="N22" s="6">
        <v>100</v>
      </c>
      <c r="O22" s="6">
        <v>98</v>
      </c>
      <c r="P22" s="6">
        <v>96</v>
      </c>
      <c r="Q22" s="7">
        <v>13</v>
      </c>
      <c r="R22" s="7">
        <v>0</v>
      </c>
      <c r="S22" s="7">
        <v>0</v>
      </c>
      <c r="T22" s="7">
        <v>0</v>
      </c>
      <c r="U22" s="7">
        <v>0</v>
      </c>
      <c r="V22" s="7">
        <v>0</v>
      </c>
      <c r="W22" s="7">
        <v>0</v>
      </c>
      <c r="X22" s="16">
        <f t="shared" si="0"/>
        <v>38.666666666666664</v>
      </c>
    </row>
    <row r="23" spans="1:24" s="1" customFormat="1" ht="12.75" x14ac:dyDescent="0.2">
      <c r="A23" s="89"/>
      <c r="B23" s="84">
        <v>344007</v>
      </c>
      <c r="C23" s="4" t="s">
        <v>139</v>
      </c>
      <c r="D23" s="4" t="s">
        <v>19</v>
      </c>
      <c r="E23" s="4" t="s">
        <v>13</v>
      </c>
      <c r="F23" s="4" t="s">
        <v>14</v>
      </c>
      <c r="G23" s="4" t="s">
        <v>15</v>
      </c>
      <c r="H23" s="4" t="s">
        <v>20</v>
      </c>
      <c r="I23" s="4" t="s">
        <v>17</v>
      </c>
      <c r="J23" s="4" t="s">
        <v>128</v>
      </c>
      <c r="K23" s="5">
        <v>41518</v>
      </c>
      <c r="L23" s="6">
        <v>99</v>
      </c>
      <c r="M23" s="8">
        <v>89</v>
      </c>
      <c r="N23" s="6">
        <v>100</v>
      </c>
      <c r="O23" s="6">
        <v>98</v>
      </c>
      <c r="P23" s="6">
        <v>96</v>
      </c>
      <c r="Q23" s="7">
        <v>13</v>
      </c>
      <c r="R23" s="7">
        <v>0</v>
      </c>
      <c r="S23" s="7">
        <v>0</v>
      </c>
      <c r="T23" s="7">
        <v>0</v>
      </c>
      <c r="U23" s="7">
        <v>0</v>
      </c>
      <c r="V23" s="7">
        <v>0</v>
      </c>
      <c r="W23" s="7">
        <v>0</v>
      </c>
      <c r="X23" s="16">
        <f t="shared" si="0"/>
        <v>41.25</v>
      </c>
    </row>
    <row r="24" spans="1:24" s="1" customFormat="1" ht="12.75" x14ac:dyDescent="0.2">
      <c r="A24" s="89"/>
      <c r="B24" s="84">
        <v>33260000</v>
      </c>
      <c r="C24" s="4" t="s">
        <v>140</v>
      </c>
      <c r="D24" s="4" t="s">
        <v>12</v>
      </c>
      <c r="E24" s="4" t="s">
        <v>13</v>
      </c>
      <c r="F24" s="4" t="s">
        <v>14</v>
      </c>
      <c r="G24" s="4" t="s">
        <v>15</v>
      </c>
      <c r="H24" s="4" t="s">
        <v>16</v>
      </c>
      <c r="I24" s="4" t="s">
        <v>17</v>
      </c>
      <c r="J24" s="4" t="s">
        <v>128</v>
      </c>
      <c r="K24" s="5">
        <v>41518</v>
      </c>
      <c r="L24" s="6">
        <v>99</v>
      </c>
      <c r="M24" s="6">
        <v>92</v>
      </c>
      <c r="N24" s="6">
        <v>100</v>
      </c>
      <c r="O24" s="6">
        <v>98</v>
      </c>
      <c r="P24" s="6">
        <v>95</v>
      </c>
      <c r="Q24" s="7">
        <v>10</v>
      </c>
      <c r="R24" s="7">
        <v>34</v>
      </c>
      <c r="S24" s="6">
        <v>99</v>
      </c>
      <c r="T24" s="6">
        <v>99</v>
      </c>
      <c r="U24" s="6">
        <v>98</v>
      </c>
      <c r="V24" s="7">
        <v>5</v>
      </c>
      <c r="W24" s="6">
        <v>99</v>
      </c>
      <c r="X24" s="16">
        <f>AVERAGE(L24:W24)</f>
        <v>77.333333333333329</v>
      </c>
    </row>
    <row r="25" spans="1:24" s="1" customFormat="1" ht="12.75" x14ac:dyDescent="0.2">
      <c r="A25" s="89"/>
      <c r="B25" s="84">
        <v>444008</v>
      </c>
      <c r="C25" s="4" t="s">
        <v>140</v>
      </c>
      <c r="D25" s="4" t="s">
        <v>19</v>
      </c>
      <c r="E25" s="4" t="s">
        <v>13</v>
      </c>
      <c r="F25" s="4" t="s">
        <v>14</v>
      </c>
      <c r="G25" s="4" t="s">
        <v>15</v>
      </c>
      <c r="H25" s="4" t="s">
        <v>20</v>
      </c>
      <c r="I25" s="4" t="s">
        <v>17</v>
      </c>
      <c r="J25" s="4" t="s">
        <v>128</v>
      </c>
      <c r="K25" s="5">
        <v>41518</v>
      </c>
      <c r="L25" s="6">
        <v>99</v>
      </c>
      <c r="M25" s="6">
        <v>92</v>
      </c>
      <c r="N25" s="6">
        <v>100</v>
      </c>
      <c r="O25" s="6">
        <v>98</v>
      </c>
      <c r="P25" s="6">
        <v>95</v>
      </c>
      <c r="Q25" s="7">
        <v>10</v>
      </c>
      <c r="R25" s="7">
        <v>34</v>
      </c>
      <c r="S25" s="6">
        <v>99</v>
      </c>
      <c r="T25" s="6">
        <v>99</v>
      </c>
      <c r="U25" s="6">
        <v>99</v>
      </c>
      <c r="V25" s="7">
        <v>54</v>
      </c>
      <c r="W25" s="6">
        <v>99</v>
      </c>
      <c r="X25" s="16">
        <f t="shared" si="0"/>
        <v>81.5</v>
      </c>
    </row>
    <row r="26" spans="1:24" s="1" customFormat="1" ht="12.75" x14ac:dyDescent="0.2">
      <c r="A26" s="89"/>
      <c r="B26" s="84">
        <v>33760000</v>
      </c>
      <c r="C26" s="4" t="s">
        <v>141</v>
      </c>
      <c r="D26" s="4" t="s">
        <v>12</v>
      </c>
      <c r="E26" s="4" t="s">
        <v>13</v>
      </c>
      <c r="F26" s="4" t="s">
        <v>14</v>
      </c>
      <c r="G26" s="4" t="s">
        <v>15</v>
      </c>
      <c r="H26" s="4" t="s">
        <v>16</v>
      </c>
      <c r="I26" s="4" t="s">
        <v>17</v>
      </c>
      <c r="J26" s="4" t="s">
        <v>128</v>
      </c>
      <c r="K26" s="5">
        <v>41487</v>
      </c>
      <c r="L26" s="6">
        <v>99</v>
      </c>
      <c r="M26" s="8">
        <v>81</v>
      </c>
      <c r="N26" s="6">
        <v>100</v>
      </c>
      <c r="O26" s="6">
        <v>98</v>
      </c>
      <c r="P26" s="6">
        <v>94</v>
      </c>
      <c r="Q26" s="6">
        <v>100</v>
      </c>
      <c r="R26" s="6">
        <v>98</v>
      </c>
      <c r="S26" s="6">
        <v>99</v>
      </c>
      <c r="T26" s="6">
        <v>99</v>
      </c>
      <c r="U26" s="6">
        <v>99</v>
      </c>
      <c r="V26" s="6">
        <v>97</v>
      </c>
      <c r="W26" s="6">
        <v>100</v>
      </c>
      <c r="X26" s="16">
        <f t="shared" si="0"/>
        <v>97</v>
      </c>
    </row>
    <row r="27" spans="1:24" s="1" customFormat="1" ht="12.75" x14ac:dyDescent="0.2">
      <c r="A27" s="89"/>
      <c r="B27" s="84">
        <v>343012</v>
      </c>
      <c r="C27" s="4" t="s">
        <v>141</v>
      </c>
      <c r="D27" s="4" t="s">
        <v>19</v>
      </c>
      <c r="E27" s="4" t="s">
        <v>13</v>
      </c>
      <c r="F27" s="4" t="s">
        <v>14</v>
      </c>
      <c r="G27" s="4" t="s">
        <v>15</v>
      </c>
      <c r="H27" s="4" t="s">
        <v>20</v>
      </c>
      <c r="I27" s="4" t="s">
        <v>17</v>
      </c>
      <c r="J27" s="4" t="s">
        <v>128</v>
      </c>
      <c r="K27" s="5">
        <v>41487</v>
      </c>
      <c r="L27" s="6">
        <v>99</v>
      </c>
      <c r="M27" s="6">
        <v>90</v>
      </c>
      <c r="N27" s="6">
        <v>100</v>
      </c>
      <c r="O27" s="6">
        <v>98</v>
      </c>
      <c r="P27" s="6">
        <v>96</v>
      </c>
      <c r="Q27" s="6">
        <v>100</v>
      </c>
      <c r="R27" s="6">
        <v>98</v>
      </c>
      <c r="S27" s="6">
        <v>99</v>
      </c>
      <c r="T27" s="6">
        <v>99</v>
      </c>
      <c r="U27" s="6">
        <v>99</v>
      </c>
      <c r="V27" s="6">
        <v>97</v>
      </c>
      <c r="W27" s="6">
        <v>100</v>
      </c>
      <c r="X27" s="16">
        <f t="shared" si="0"/>
        <v>97.916666666666671</v>
      </c>
    </row>
    <row r="28" spans="1:24" s="1" customFormat="1" ht="11.25" customHeight="1" x14ac:dyDescent="0.2">
      <c r="A28" s="89"/>
      <c r="B28" s="66" t="s">
        <v>55</v>
      </c>
      <c r="C28" s="66"/>
      <c r="D28" s="66"/>
      <c r="E28" s="66"/>
      <c r="F28" s="66"/>
      <c r="G28" s="66"/>
      <c r="H28" s="66"/>
      <c r="I28" s="66"/>
      <c r="J28" s="66"/>
      <c r="K28" s="67"/>
      <c r="L28" s="6">
        <v>97</v>
      </c>
      <c r="M28" s="8">
        <v>86</v>
      </c>
      <c r="N28" s="8">
        <v>87</v>
      </c>
      <c r="O28" s="8">
        <v>82</v>
      </c>
      <c r="P28" s="8">
        <v>83</v>
      </c>
      <c r="Q28" s="8">
        <v>82</v>
      </c>
      <c r="R28" s="7">
        <v>78</v>
      </c>
      <c r="S28" s="8">
        <v>87</v>
      </c>
      <c r="T28" s="8">
        <v>87</v>
      </c>
      <c r="U28" s="8">
        <v>83</v>
      </c>
      <c r="V28" s="7">
        <v>69</v>
      </c>
      <c r="W28" s="8">
        <v>82</v>
      </c>
      <c r="X28" s="16">
        <f>AVERAGE(L28:W28)</f>
        <v>83.583333333333329</v>
      </c>
    </row>
    <row r="29" spans="1:24" s="1" customFormat="1" ht="11.25" customHeight="1" x14ac:dyDescent="0.2">
      <c r="A29" s="89"/>
      <c r="B29" s="115" t="s">
        <v>56</v>
      </c>
      <c r="C29" s="62" t="s">
        <v>57</v>
      </c>
      <c r="D29" s="63"/>
      <c r="E29" s="63"/>
      <c r="F29" s="63"/>
      <c r="G29" s="63"/>
      <c r="H29" s="63"/>
      <c r="I29" s="63"/>
      <c r="J29" s="63"/>
      <c r="K29" s="63"/>
      <c r="L29" s="63"/>
      <c r="M29" s="63"/>
      <c r="N29" s="63"/>
      <c r="O29" s="63"/>
      <c r="P29" s="63"/>
      <c r="Q29" s="63"/>
      <c r="R29" s="63"/>
      <c r="S29" s="63"/>
      <c r="T29" s="63"/>
      <c r="U29" s="63"/>
      <c r="V29" s="63"/>
      <c r="W29" s="63"/>
      <c r="X29" s="92"/>
    </row>
    <row r="30" spans="1:24" s="1" customFormat="1" ht="11.25" customHeight="1" x14ac:dyDescent="0.2">
      <c r="A30" s="89"/>
      <c r="B30" s="115" t="s">
        <v>58</v>
      </c>
      <c r="C30" s="62" t="s">
        <v>59</v>
      </c>
      <c r="D30" s="63"/>
      <c r="E30" s="63"/>
      <c r="F30" s="63"/>
      <c r="G30" s="63"/>
      <c r="H30" s="63"/>
      <c r="I30" s="63"/>
      <c r="J30" s="63"/>
      <c r="K30" s="63"/>
      <c r="L30" s="63"/>
      <c r="M30" s="63"/>
      <c r="N30" s="63"/>
      <c r="O30" s="63"/>
      <c r="P30" s="63"/>
      <c r="Q30" s="63"/>
      <c r="R30" s="63"/>
      <c r="S30" s="63"/>
      <c r="T30" s="63"/>
      <c r="U30" s="63"/>
      <c r="V30" s="63"/>
      <c r="W30" s="63"/>
      <c r="X30" s="92"/>
    </row>
    <row r="31" spans="1:24" s="1" customFormat="1" ht="11.25" customHeight="1" x14ac:dyDescent="0.2">
      <c r="A31" s="89"/>
      <c r="B31" s="115" t="s">
        <v>60</v>
      </c>
      <c r="C31" s="62" t="s">
        <v>61</v>
      </c>
      <c r="D31" s="63"/>
      <c r="E31" s="63"/>
      <c r="F31" s="63"/>
      <c r="G31" s="63"/>
      <c r="H31" s="63"/>
      <c r="I31" s="63"/>
      <c r="J31" s="63"/>
      <c r="K31" s="63"/>
      <c r="L31" s="63"/>
      <c r="M31" s="63"/>
      <c r="N31" s="63"/>
      <c r="O31" s="63"/>
      <c r="P31" s="63"/>
      <c r="Q31" s="63"/>
      <c r="R31" s="63"/>
      <c r="S31" s="63"/>
      <c r="T31" s="63"/>
      <c r="U31" s="63"/>
      <c r="V31" s="63"/>
      <c r="W31" s="63"/>
      <c r="X31" s="92"/>
    </row>
    <row r="32" spans="1:24" s="1" customFormat="1" ht="11.25" customHeight="1" x14ac:dyDescent="0.2">
      <c r="A32" s="89"/>
      <c r="B32" s="115" t="s">
        <v>60</v>
      </c>
      <c r="C32" s="62" t="s">
        <v>62</v>
      </c>
      <c r="D32" s="63"/>
      <c r="E32" s="63"/>
      <c r="F32" s="63"/>
      <c r="G32" s="63"/>
      <c r="H32" s="63"/>
      <c r="I32" s="63"/>
      <c r="J32" s="63"/>
      <c r="K32" s="63"/>
      <c r="L32" s="63"/>
      <c r="M32" s="63"/>
      <c r="N32" s="63"/>
      <c r="O32" s="63"/>
      <c r="P32" s="63"/>
      <c r="Q32" s="63"/>
      <c r="R32" s="63"/>
      <c r="S32" s="63"/>
      <c r="T32" s="63"/>
      <c r="U32" s="63"/>
      <c r="V32" s="63"/>
      <c r="W32" s="63"/>
      <c r="X32" s="92"/>
    </row>
    <row r="33" spans="1:24" s="1" customFormat="1" ht="11.25" customHeight="1" x14ac:dyDescent="0.2">
      <c r="A33" s="89"/>
      <c r="B33" s="115" t="s">
        <v>60</v>
      </c>
      <c r="C33" s="62" t="s">
        <v>63</v>
      </c>
      <c r="D33" s="63"/>
      <c r="E33" s="63"/>
      <c r="F33" s="63"/>
      <c r="G33" s="63"/>
      <c r="H33" s="63"/>
      <c r="I33" s="63"/>
      <c r="J33" s="63"/>
      <c r="K33" s="63"/>
      <c r="L33" s="63"/>
      <c r="M33" s="63"/>
      <c r="N33" s="63"/>
      <c r="O33" s="63"/>
      <c r="P33" s="63"/>
      <c r="Q33" s="63"/>
      <c r="R33" s="63"/>
      <c r="S33" s="63"/>
      <c r="T33" s="63"/>
      <c r="U33" s="63"/>
      <c r="V33" s="63"/>
      <c r="W33" s="63"/>
      <c r="X33" s="92"/>
    </row>
    <row r="34" spans="1:24" s="1" customFormat="1" ht="11.25" customHeight="1" x14ac:dyDescent="0.2">
      <c r="A34" s="89"/>
      <c r="B34" s="115" t="s">
        <v>64</v>
      </c>
      <c r="C34" s="62" t="s">
        <v>65</v>
      </c>
      <c r="D34" s="63"/>
      <c r="E34" s="63"/>
      <c r="F34" s="63"/>
      <c r="G34" s="63"/>
      <c r="H34" s="63"/>
      <c r="I34" s="63"/>
      <c r="J34" s="63"/>
      <c r="K34" s="63"/>
      <c r="L34" s="63"/>
      <c r="M34" s="63"/>
      <c r="N34" s="63"/>
      <c r="O34" s="63"/>
      <c r="P34" s="63"/>
      <c r="Q34" s="63"/>
      <c r="R34" s="63"/>
      <c r="S34" s="63"/>
      <c r="T34" s="63"/>
      <c r="U34" s="63"/>
      <c r="V34" s="63"/>
      <c r="W34" s="63"/>
      <c r="X34" s="92"/>
    </row>
    <row r="35" spans="1:24" s="1" customFormat="1" ht="11.25" customHeight="1" x14ac:dyDescent="0.2">
      <c r="A35" s="89"/>
      <c r="B35" s="116" t="s">
        <v>66</v>
      </c>
      <c r="C35" s="68"/>
      <c r="D35" s="68"/>
      <c r="E35" s="68"/>
      <c r="F35" s="69"/>
      <c r="G35" s="70" t="s">
        <v>67</v>
      </c>
      <c r="H35" s="71"/>
      <c r="I35" s="71"/>
      <c r="J35" s="71"/>
      <c r="K35" s="72"/>
      <c r="L35" s="73" t="s">
        <v>68</v>
      </c>
      <c r="M35" s="74"/>
      <c r="N35" s="74"/>
      <c r="O35" s="74"/>
      <c r="P35" s="75"/>
      <c r="Q35" s="76" t="s">
        <v>69</v>
      </c>
      <c r="R35" s="77"/>
      <c r="S35" s="77"/>
      <c r="T35" s="77"/>
      <c r="U35" s="77"/>
      <c r="V35" s="77"/>
      <c r="W35" s="77"/>
      <c r="X35" s="93"/>
    </row>
    <row r="36" spans="1:24" s="1" customFormat="1" ht="11.25" x14ac:dyDescent="0.2">
      <c r="A36" s="89"/>
      <c r="B36" s="90" t="s">
        <v>70</v>
      </c>
      <c r="C36" s="91"/>
      <c r="D36" s="91"/>
      <c r="E36" s="91"/>
      <c r="F36" s="91"/>
      <c r="G36" s="91"/>
      <c r="H36" s="91"/>
      <c r="I36" s="91"/>
      <c r="J36" s="91"/>
      <c r="K36" s="91"/>
      <c r="L36" s="91"/>
      <c r="M36" s="91"/>
      <c r="N36" s="91"/>
      <c r="O36" s="91"/>
      <c r="P36" s="91"/>
      <c r="Q36" s="91"/>
      <c r="R36" s="91"/>
      <c r="S36" s="91"/>
      <c r="T36" s="91"/>
      <c r="U36" s="91"/>
      <c r="V36" s="91"/>
      <c r="W36" s="91"/>
      <c r="X36" s="94"/>
    </row>
  </sheetData>
  <mergeCells count="14">
    <mergeCell ref="B36:X36"/>
    <mergeCell ref="C32:X32"/>
    <mergeCell ref="C33:X33"/>
    <mergeCell ref="C34:X34"/>
    <mergeCell ref="B35:F35"/>
    <mergeCell ref="G35:K35"/>
    <mergeCell ref="L35:P35"/>
    <mergeCell ref="Q35:X35"/>
    <mergeCell ref="C31:X31"/>
    <mergeCell ref="B1:W1"/>
    <mergeCell ref="B2:W2"/>
    <mergeCell ref="B28:K28"/>
    <mergeCell ref="C29:X29"/>
    <mergeCell ref="C30:X30"/>
  </mergeCells>
  <printOptions horizontalCentered="1"/>
  <pageMargins left="0.19685039370078741" right="0.19685039370078741" top="0.59055118110236227" bottom="0.39370078740157483" header="0.51181102362204722" footer="0.51181102362204722"/>
  <pageSetup paperSize="9" scale="90"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35"/>
  <sheetViews>
    <sheetView showGridLines="0" workbookViewId="0">
      <selection activeCell="AA9" sqref="AA9"/>
    </sheetView>
  </sheetViews>
  <sheetFormatPr defaultRowHeight="15" x14ac:dyDescent="0.25"/>
  <cols>
    <col min="1" max="1" width="2.7109375" customWidth="1"/>
    <col min="2" max="2" width="10" bestFit="1" customWidth="1"/>
    <col min="3" max="3" width="20.85546875" bestFit="1" customWidth="1"/>
    <col min="4" max="4" width="2.7109375" customWidth="1"/>
    <col min="5" max="5" width="3" customWidth="1"/>
    <col min="6" max="6" width="5" customWidth="1"/>
    <col min="7" max="7" width="5.140625" customWidth="1"/>
    <col min="8" max="8" width="9.85546875" bestFit="1" customWidth="1"/>
    <col min="9" max="9" width="3.85546875" customWidth="1"/>
    <col min="10" max="10" width="3" customWidth="1"/>
    <col min="11" max="11" width="5.85546875"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5" max="25" width="1.28515625" customWidth="1"/>
  </cols>
  <sheetData>
    <row r="1" spans="1:25" s="1" customFormat="1" ht="12.75" x14ac:dyDescent="0.2">
      <c r="A1" s="89"/>
      <c r="B1" s="99" t="s">
        <v>0</v>
      </c>
      <c r="C1" s="85"/>
      <c r="D1" s="85"/>
      <c r="E1" s="85"/>
      <c r="F1" s="85"/>
      <c r="G1" s="85"/>
      <c r="H1" s="85"/>
      <c r="I1" s="85"/>
      <c r="J1" s="85"/>
      <c r="K1" s="85"/>
      <c r="L1" s="85"/>
      <c r="M1" s="85"/>
      <c r="N1" s="85"/>
      <c r="O1" s="85"/>
      <c r="P1" s="85"/>
      <c r="Q1" s="85"/>
      <c r="R1" s="85"/>
      <c r="S1" s="85"/>
      <c r="T1" s="85"/>
      <c r="U1" s="85"/>
      <c r="V1" s="85"/>
      <c r="W1" s="98"/>
      <c r="X1" s="78"/>
      <c r="Y1" s="78"/>
    </row>
    <row r="2" spans="1:25" s="1" customFormat="1" ht="12.75" customHeight="1" x14ac:dyDescent="0.2">
      <c r="A2" s="89"/>
      <c r="B2" s="64" t="s">
        <v>454</v>
      </c>
      <c r="C2" s="64"/>
      <c r="D2" s="64"/>
      <c r="E2" s="64"/>
      <c r="F2" s="64"/>
      <c r="G2" s="64"/>
      <c r="H2" s="64"/>
      <c r="I2" s="64"/>
      <c r="J2" s="64"/>
      <c r="K2" s="64"/>
      <c r="L2" s="64"/>
      <c r="M2" s="64"/>
      <c r="N2" s="64"/>
      <c r="O2" s="64"/>
      <c r="P2" s="64"/>
      <c r="Q2" s="64"/>
      <c r="R2" s="64"/>
      <c r="S2" s="64"/>
      <c r="T2" s="64"/>
      <c r="U2" s="64"/>
      <c r="V2" s="64"/>
      <c r="W2" s="65"/>
      <c r="X2" s="119"/>
    </row>
    <row r="3" spans="1:25"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16" t="s">
        <v>371</v>
      </c>
    </row>
    <row r="4" spans="1:25" s="1" customFormat="1" ht="12.75" x14ac:dyDescent="0.2">
      <c r="A4" s="89"/>
      <c r="B4" s="84">
        <v>66280000</v>
      </c>
      <c r="C4" s="4" t="s">
        <v>156</v>
      </c>
      <c r="D4" s="4" t="s">
        <v>12</v>
      </c>
      <c r="E4" s="4" t="s">
        <v>13</v>
      </c>
      <c r="F4" s="4" t="s">
        <v>14</v>
      </c>
      <c r="G4" s="4" t="s">
        <v>15</v>
      </c>
      <c r="H4" s="4" t="s">
        <v>16</v>
      </c>
      <c r="I4" s="4" t="s">
        <v>17</v>
      </c>
      <c r="J4" s="4" t="s">
        <v>153</v>
      </c>
      <c r="K4" s="5">
        <v>40848</v>
      </c>
      <c r="L4" s="6">
        <v>95</v>
      </c>
      <c r="M4" s="6">
        <v>80</v>
      </c>
      <c r="N4" s="8">
        <v>83</v>
      </c>
      <c r="O4" s="6">
        <v>98</v>
      </c>
      <c r="P4" s="6">
        <v>96</v>
      </c>
      <c r="Q4" s="6">
        <v>100</v>
      </c>
      <c r="R4" s="6">
        <v>98</v>
      </c>
      <c r="S4" s="6">
        <v>99</v>
      </c>
      <c r="T4" s="6">
        <v>99</v>
      </c>
      <c r="U4" s="6">
        <v>97</v>
      </c>
      <c r="V4" s="6">
        <v>94</v>
      </c>
      <c r="W4" s="6">
        <v>99</v>
      </c>
      <c r="X4" s="16">
        <f>AVERAGE(L4:W4)</f>
        <v>94.833333333333329</v>
      </c>
    </row>
    <row r="5" spans="1:25" s="1" customFormat="1" ht="12.75" x14ac:dyDescent="0.2">
      <c r="A5" s="89"/>
      <c r="B5" s="84">
        <v>1655002</v>
      </c>
      <c r="C5" s="4" t="s">
        <v>156</v>
      </c>
      <c r="D5" s="4" t="s">
        <v>19</v>
      </c>
      <c r="E5" s="4" t="s">
        <v>13</v>
      </c>
      <c r="F5" s="4" t="s">
        <v>14</v>
      </c>
      <c r="G5" s="4" t="s">
        <v>15</v>
      </c>
      <c r="H5" s="4" t="s">
        <v>20</v>
      </c>
      <c r="I5" s="4" t="s">
        <v>17</v>
      </c>
      <c r="J5" s="4" t="s">
        <v>153</v>
      </c>
      <c r="K5" s="5">
        <v>40848</v>
      </c>
      <c r="L5" s="6">
        <v>95</v>
      </c>
      <c r="M5" s="7">
        <v>79</v>
      </c>
      <c r="N5" s="8">
        <v>83</v>
      </c>
      <c r="O5" s="6">
        <v>98</v>
      </c>
      <c r="P5" s="6">
        <v>96</v>
      </c>
      <c r="Q5" s="6">
        <v>100</v>
      </c>
      <c r="R5" s="6">
        <v>98</v>
      </c>
      <c r="S5" s="6">
        <v>99</v>
      </c>
      <c r="T5" s="6">
        <v>99</v>
      </c>
      <c r="U5" s="6">
        <v>97</v>
      </c>
      <c r="V5" s="6">
        <v>94</v>
      </c>
      <c r="W5" s="6">
        <v>99</v>
      </c>
      <c r="X5" s="16">
        <f t="shared" ref="X5:X26" si="0">AVERAGE(L5:W5)</f>
        <v>94.75</v>
      </c>
    </row>
    <row r="6" spans="1:25" s="1" customFormat="1" ht="12.75" x14ac:dyDescent="0.2">
      <c r="A6" s="89"/>
      <c r="B6" s="84">
        <v>66010000</v>
      </c>
      <c r="C6" s="4" t="s">
        <v>388</v>
      </c>
      <c r="D6" s="4" t="s">
        <v>12</v>
      </c>
      <c r="E6" s="4" t="s">
        <v>13</v>
      </c>
      <c r="F6" s="4" t="s">
        <v>14</v>
      </c>
      <c r="G6" s="4" t="s">
        <v>31</v>
      </c>
      <c r="H6" s="4" t="s">
        <v>32</v>
      </c>
      <c r="I6" s="4" t="s">
        <v>33</v>
      </c>
      <c r="J6" s="4" t="s">
        <v>153</v>
      </c>
      <c r="K6" s="5">
        <v>35217</v>
      </c>
      <c r="L6" s="6">
        <v>96</v>
      </c>
      <c r="M6" s="7">
        <v>76</v>
      </c>
      <c r="N6" s="6">
        <v>100</v>
      </c>
      <c r="O6" s="6">
        <v>98</v>
      </c>
      <c r="P6" s="6">
        <v>97</v>
      </c>
      <c r="Q6" s="6">
        <v>100</v>
      </c>
      <c r="R6" s="6">
        <v>98</v>
      </c>
      <c r="S6" s="7">
        <v>62</v>
      </c>
      <c r="T6" s="7">
        <v>3</v>
      </c>
      <c r="U6" s="7">
        <v>0</v>
      </c>
      <c r="V6" s="7">
        <v>45</v>
      </c>
      <c r="W6" s="7">
        <v>0</v>
      </c>
      <c r="X6" s="16">
        <f t="shared" si="0"/>
        <v>64.583333333333329</v>
      </c>
    </row>
    <row r="7" spans="1:25" s="1" customFormat="1" ht="12.75" x14ac:dyDescent="0.2">
      <c r="A7" s="89"/>
      <c r="B7" s="84">
        <v>1557001</v>
      </c>
      <c r="C7" s="4" t="s">
        <v>388</v>
      </c>
      <c r="D7" s="4" t="s">
        <v>19</v>
      </c>
      <c r="E7" s="4" t="s">
        <v>13</v>
      </c>
      <c r="F7" s="4" t="s">
        <v>14</v>
      </c>
      <c r="G7" s="4" t="s">
        <v>31</v>
      </c>
      <c r="H7" s="4" t="s">
        <v>20</v>
      </c>
      <c r="I7" s="4" t="s">
        <v>33</v>
      </c>
      <c r="J7" s="4" t="s">
        <v>153</v>
      </c>
      <c r="K7" s="5">
        <v>35217</v>
      </c>
      <c r="L7" s="6">
        <v>96</v>
      </c>
      <c r="M7" s="7">
        <v>76</v>
      </c>
      <c r="N7" s="6">
        <v>100</v>
      </c>
      <c r="O7" s="6">
        <v>98</v>
      </c>
      <c r="P7" s="6">
        <v>97</v>
      </c>
      <c r="Q7" s="6">
        <v>100</v>
      </c>
      <c r="R7" s="6">
        <v>98</v>
      </c>
      <c r="S7" s="7">
        <v>62</v>
      </c>
      <c r="T7" s="7">
        <v>3</v>
      </c>
      <c r="U7" s="7">
        <v>0</v>
      </c>
      <c r="V7" s="7">
        <v>45</v>
      </c>
      <c r="W7" s="7">
        <v>0</v>
      </c>
      <c r="X7" s="16">
        <f t="shared" si="0"/>
        <v>64.583333333333329</v>
      </c>
    </row>
    <row r="8" spans="1:25" s="1" customFormat="1" ht="12.75" x14ac:dyDescent="0.2">
      <c r="A8" s="89"/>
      <c r="B8" s="84">
        <v>66070004</v>
      </c>
      <c r="C8" s="4" t="s">
        <v>157</v>
      </c>
      <c r="D8" s="4" t="s">
        <v>12</v>
      </c>
      <c r="E8" s="4" t="s">
        <v>13</v>
      </c>
      <c r="F8" s="4" t="s">
        <v>14</v>
      </c>
      <c r="G8" s="4" t="s">
        <v>158</v>
      </c>
      <c r="H8" s="4" t="s">
        <v>32</v>
      </c>
      <c r="I8" s="4" t="s">
        <v>17</v>
      </c>
      <c r="J8" s="4" t="s">
        <v>153</v>
      </c>
      <c r="K8" s="5">
        <v>35186</v>
      </c>
      <c r="L8" s="6">
        <v>97</v>
      </c>
      <c r="M8" s="8">
        <v>81</v>
      </c>
      <c r="N8" s="6">
        <v>100</v>
      </c>
      <c r="O8" s="6">
        <v>98</v>
      </c>
      <c r="P8" s="6">
        <v>96</v>
      </c>
      <c r="Q8" s="6">
        <v>100</v>
      </c>
      <c r="R8" s="6">
        <v>98</v>
      </c>
      <c r="S8" s="6">
        <v>99</v>
      </c>
      <c r="T8" s="6">
        <v>99</v>
      </c>
      <c r="U8" s="6">
        <v>99</v>
      </c>
      <c r="V8" s="6">
        <v>96</v>
      </c>
      <c r="W8" s="6">
        <v>98</v>
      </c>
      <c r="X8" s="16">
        <f t="shared" si="0"/>
        <v>96.75</v>
      </c>
    </row>
    <row r="9" spans="1:25" s="1" customFormat="1" ht="12.75" x14ac:dyDescent="0.2">
      <c r="A9" s="89"/>
      <c r="B9" s="84">
        <v>1657003</v>
      </c>
      <c r="C9" s="4" t="s">
        <v>157</v>
      </c>
      <c r="D9" s="4" t="s">
        <v>19</v>
      </c>
      <c r="E9" s="4" t="s">
        <v>13</v>
      </c>
      <c r="F9" s="4" t="s">
        <v>14</v>
      </c>
      <c r="G9" s="4" t="s">
        <v>158</v>
      </c>
      <c r="H9" s="4" t="s">
        <v>20</v>
      </c>
      <c r="I9" s="4" t="s">
        <v>17</v>
      </c>
      <c r="J9" s="4" t="s">
        <v>153</v>
      </c>
      <c r="K9" s="5">
        <v>35186</v>
      </c>
      <c r="L9" s="6">
        <v>97</v>
      </c>
      <c r="M9" s="8">
        <v>81</v>
      </c>
      <c r="N9" s="6">
        <v>100</v>
      </c>
      <c r="O9" s="6">
        <v>98</v>
      </c>
      <c r="P9" s="6">
        <v>96</v>
      </c>
      <c r="Q9" s="6">
        <v>100</v>
      </c>
      <c r="R9" s="6">
        <v>98</v>
      </c>
      <c r="S9" s="6">
        <v>99</v>
      </c>
      <c r="T9" s="6">
        <v>99</v>
      </c>
      <c r="U9" s="6">
        <v>99</v>
      </c>
      <c r="V9" s="6">
        <v>95</v>
      </c>
      <c r="W9" s="6">
        <v>98</v>
      </c>
      <c r="X9" s="16">
        <f t="shared" si="0"/>
        <v>96.666666666666671</v>
      </c>
    </row>
    <row r="10" spans="1:25" s="1" customFormat="1" ht="12.75" x14ac:dyDescent="0.2">
      <c r="A10" s="89"/>
      <c r="B10" s="84">
        <v>24653000</v>
      </c>
      <c r="C10" s="4" t="s">
        <v>389</v>
      </c>
      <c r="D10" s="4" t="s">
        <v>12</v>
      </c>
      <c r="E10" s="4" t="s">
        <v>13</v>
      </c>
      <c r="F10" s="4" t="s">
        <v>14</v>
      </c>
      <c r="G10" s="4"/>
      <c r="H10" s="4" t="s">
        <v>16</v>
      </c>
      <c r="I10" s="4"/>
      <c r="J10" s="4" t="s">
        <v>153</v>
      </c>
      <c r="K10" s="5">
        <v>40756</v>
      </c>
      <c r="L10" s="7">
        <v>70</v>
      </c>
      <c r="M10" s="7">
        <v>0</v>
      </c>
      <c r="N10" s="7">
        <v>29</v>
      </c>
      <c r="O10" s="7">
        <v>0</v>
      </c>
      <c r="P10" s="7">
        <v>0</v>
      </c>
      <c r="Q10" s="7">
        <v>0</v>
      </c>
      <c r="R10" s="7">
        <v>0</v>
      </c>
      <c r="S10" s="7">
        <v>59</v>
      </c>
      <c r="T10" s="7">
        <v>53</v>
      </c>
      <c r="U10" s="7">
        <v>65</v>
      </c>
      <c r="V10" s="7">
        <v>58</v>
      </c>
      <c r="W10" s="7">
        <v>17</v>
      </c>
      <c r="X10" s="16">
        <f t="shared" si="0"/>
        <v>29.25</v>
      </c>
    </row>
    <row r="11" spans="1:25" s="1" customFormat="1" ht="12.75" x14ac:dyDescent="0.2">
      <c r="A11" s="89"/>
      <c r="B11" s="84">
        <v>1552008</v>
      </c>
      <c r="C11" s="4" t="s">
        <v>389</v>
      </c>
      <c r="D11" s="4" t="s">
        <v>19</v>
      </c>
      <c r="E11" s="4" t="s">
        <v>13</v>
      </c>
      <c r="F11" s="4" t="s">
        <v>14</v>
      </c>
      <c r="G11" s="4"/>
      <c r="H11" s="4" t="s">
        <v>20</v>
      </c>
      <c r="I11" s="4"/>
      <c r="J11" s="4" t="s">
        <v>153</v>
      </c>
      <c r="K11" s="5">
        <v>40756</v>
      </c>
      <c r="L11" s="6">
        <v>92</v>
      </c>
      <c r="M11" s="7">
        <v>76</v>
      </c>
      <c r="N11" s="6">
        <v>90</v>
      </c>
      <c r="O11" s="6">
        <v>93</v>
      </c>
      <c r="P11" s="6">
        <v>91</v>
      </c>
      <c r="Q11" s="6">
        <v>95</v>
      </c>
      <c r="R11" s="7">
        <v>78</v>
      </c>
      <c r="S11" s="7">
        <v>59</v>
      </c>
      <c r="T11" s="7">
        <v>46</v>
      </c>
      <c r="U11" s="7">
        <v>58</v>
      </c>
      <c r="V11" s="7">
        <v>55</v>
      </c>
      <c r="W11" s="7">
        <v>17</v>
      </c>
      <c r="X11" s="16">
        <f t="shared" si="0"/>
        <v>70.833333333333329</v>
      </c>
    </row>
    <row r="12" spans="1:25" s="1" customFormat="1" ht="12.75" x14ac:dyDescent="0.2">
      <c r="A12" s="89"/>
      <c r="B12" s="84">
        <v>66260001</v>
      </c>
      <c r="C12" s="4" t="s">
        <v>159</v>
      </c>
      <c r="D12" s="4" t="s">
        <v>12</v>
      </c>
      <c r="E12" s="4" t="s">
        <v>13</v>
      </c>
      <c r="F12" s="4" t="s">
        <v>14</v>
      </c>
      <c r="G12" s="4" t="s">
        <v>158</v>
      </c>
      <c r="H12" s="4" t="s">
        <v>32</v>
      </c>
      <c r="I12" s="4" t="s">
        <v>78</v>
      </c>
      <c r="J12" s="4" t="s">
        <v>153</v>
      </c>
      <c r="K12" s="5">
        <v>35186</v>
      </c>
      <c r="L12" s="6">
        <v>96</v>
      </c>
      <c r="M12" s="8">
        <v>82</v>
      </c>
      <c r="N12" s="6">
        <v>100</v>
      </c>
      <c r="O12" s="6">
        <v>98</v>
      </c>
      <c r="P12" s="6">
        <v>96</v>
      </c>
      <c r="Q12" s="6">
        <v>100</v>
      </c>
      <c r="R12" s="6">
        <v>98</v>
      </c>
      <c r="S12" s="6">
        <v>99</v>
      </c>
      <c r="T12" s="6">
        <v>99</v>
      </c>
      <c r="U12" s="6">
        <v>99</v>
      </c>
      <c r="V12" s="6">
        <v>96</v>
      </c>
      <c r="W12" s="6">
        <v>99</v>
      </c>
      <c r="X12" s="16">
        <f t="shared" si="0"/>
        <v>96.833333333333329</v>
      </c>
    </row>
    <row r="13" spans="1:25" s="1" customFormat="1" ht="12.75" x14ac:dyDescent="0.2">
      <c r="A13" s="89"/>
      <c r="B13" s="84">
        <v>1556015</v>
      </c>
      <c r="C13" s="4" t="s">
        <v>159</v>
      </c>
      <c r="D13" s="4" t="s">
        <v>19</v>
      </c>
      <c r="E13" s="4" t="s">
        <v>13</v>
      </c>
      <c r="F13" s="4" t="s">
        <v>14</v>
      </c>
      <c r="G13" s="4" t="s">
        <v>158</v>
      </c>
      <c r="H13" s="4" t="s">
        <v>20</v>
      </c>
      <c r="I13" s="4" t="s">
        <v>78</v>
      </c>
      <c r="J13" s="4" t="s">
        <v>153</v>
      </c>
      <c r="K13" s="5">
        <v>35186</v>
      </c>
      <c r="L13" s="6">
        <v>96</v>
      </c>
      <c r="M13" s="8">
        <v>82</v>
      </c>
      <c r="N13" s="6">
        <v>100</v>
      </c>
      <c r="O13" s="6">
        <v>98</v>
      </c>
      <c r="P13" s="6">
        <v>96</v>
      </c>
      <c r="Q13" s="6">
        <v>100</v>
      </c>
      <c r="R13" s="6">
        <v>98</v>
      </c>
      <c r="S13" s="6">
        <v>99</v>
      </c>
      <c r="T13" s="6">
        <v>99</v>
      </c>
      <c r="U13" s="6">
        <v>99</v>
      </c>
      <c r="V13" s="6">
        <v>96</v>
      </c>
      <c r="W13" s="6">
        <v>99</v>
      </c>
      <c r="X13" s="16">
        <f t="shared" si="0"/>
        <v>96.833333333333329</v>
      </c>
    </row>
    <row r="14" spans="1:25" s="1" customFormat="1" ht="12.75" x14ac:dyDescent="0.2">
      <c r="A14" s="89"/>
      <c r="B14" s="84">
        <v>17343000</v>
      </c>
      <c r="C14" s="4" t="s">
        <v>455</v>
      </c>
      <c r="D14" s="4" t="s">
        <v>12</v>
      </c>
      <c r="E14" s="4" t="s">
        <v>13</v>
      </c>
      <c r="F14" s="4" t="s">
        <v>14</v>
      </c>
      <c r="G14" s="4"/>
      <c r="H14" s="4" t="s">
        <v>32</v>
      </c>
      <c r="I14" s="4"/>
      <c r="J14" s="4" t="s">
        <v>153</v>
      </c>
      <c r="K14" s="5">
        <v>42767</v>
      </c>
      <c r="L14" s="7">
        <v>0</v>
      </c>
      <c r="M14" s="7">
        <v>0</v>
      </c>
      <c r="N14" s="7">
        <v>0</v>
      </c>
      <c r="O14" s="7">
        <v>0</v>
      </c>
      <c r="P14" s="7">
        <v>0</v>
      </c>
      <c r="Q14" s="7">
        <v>0</v>
      </c>
      <c r="R14" s="7">
        <v>0</v>
      </c>
      <c r="S14" s="7">
        <v>0</v>
      </c>
      <c r="T14" s="7">
        <v>0</v>
      </c>
      <c r="U14" s="7">
        <v>0</v>
      </c>
      <c r="V14" s="7">
        <v>0</v>
      </c>
      <c r="W14" s="7">
        <v>0</v>
      </c>
      <c r="X14" s="16">
        <f t="shared" si="0"/>
        <v>0</v>
      </c>
    </row>
    <row r="15" spans="1:25" s="1" customFormat="1" ht="12.75" x14ac:dyDescent="0.2">
      <c r="A15" s="89"/>
      <c r="B15" s="84">
        <v>1055000</v>
      </c>
      <c r="C15" s="4" t="s">
        <v>455</v>
      </c>
      <c r="D15" s="4" t="s">
        <v>19</v>
      </c>
      <c r="E15" s="4" t="s">
        <v>13</v>
      </c>
      <c r="F15" s="4" t="s">
        <v>14</v>
      </c>
      <c r="G15" s="4"/>
      <c r="H15" s="4" t="s">
        <v>20</v>
      </c>
      <c r="I15" s="4"/>
      <c r="J15" s="4" t="s">
        <v>153</v>
      </c>
      <c r="K15" s="5">
        <v>42767</v>
      </c>
      <c r="L15" s="7">
        <v>0</v>
      </c>
      <c r="M15" s="7">
        <v>0</v>
      </c>
      <c r="N15" s="7">
        <v>0</v>
      </c>
      <c r="O15" s="7">
        <v>0</v>
      </c>
      <c r="P15" s="7">
        <v>0</v>
      </c>
      <c r="Q15" s="7">
        <v>0</v>
      </c>
      <c r="R15" s="7">
        <v>0</v>
      </c>
      <c r="S15" s="7">
        <v>0</v>
      </c>
      <c r="T15" s="7">
        <v>0</v>
      </c>
      <c r="U15" s="7">
        <v>0</v>
      </c>
      <c r="V15" s="7">
        <v>0</v>
      </c>
      <c r="W15" s="7">
        <v>0</v>
      </c>
      <c r="X15" s="16">
        <f t="shared" si="0"/>
        <v>0</v>
      </c>
    </row>
    <row r="16" spans="1:25" s="1" customFormat="1" ht="12.75" x14ac:dyDescent="0.2">
      <c r="A16" s="89"/>
      <c r="B16" s="84">
        <v>66450010</v>
      </c>
      <c r="C16" s="4" t="s">
        <v>390</v>
      </c>
      <c r="D16" s="4" t="s">
        <v>12</v>
      </c>
      <c r="E16" s="4" t="s">
        <v>13</v>
      </c>
      <c r="F16" s="4" t="s">
        <v>14</v>
      </c>
      <c r="G16" s="4"/>
      <c r="H16" s="4" t="s">
        <v>27</v>
      </c>
      <c r="I16" s="4"/>
      <c r="J16" s="4" t="s">
        <v>153</v>
      </c>
      <c r="K16" s="5">
        <v>40817</v>
      </c>
      <c r="L16" s="6">
        <v>93</v>
      </c>
      <c r="M16" s="7">
        <v>79</v>
      </c>
      <c r="N16" s="6">
        <v>98</v>
      </c>
      <c r="O16" s="6">
        <v>98</v>
      </c>
      <c r="P16" s="6">
        <v>96</v>
      </c>
      <c r="Q16" s="6">
        <v>100</v>
      </c>
      <c r="R16" s="6">
        <v>98</v>
      </c>
      <c r="S16" s="6">
        <v>98</v>
      </c>
      <c r="T16" s="6">
        <v>99</v>
      </c>
      <c r="U16" s="6">
        <v>98</v>
      </c>
      <c r="V16" s="7">
        <v>74</v>
      </c>
      <c r="W16" s="7">
        <v>42</v>
      </c>
      <c r="X16" s="16">
        <f t="shared" si="0"/>
        <v>89.416666666666671</v>
      </c>
    </row>
    <row r="17" spans="1:24" s="1" customFormat="1" ht="12.75" x14ac:dyDescent="0.2">
      <c r="A17" s="89"/>
      <c r="B17" s="84">
        <v>1654007</v>
      </c>
      <c r="C17" s="4" t="s">
        <v>390</v>
      </c>
      <c r="D17" s="4" t="s">
        <v>19</v>
      </c>
      <c r="E17" s="4" t="s">
        <v>13</v>
      </c>
      <c r="F17" s="4" t="s">
        <v>14</v>
      </c>
      <c r="G17" s="4"/>
      <c r="H17" s="4" t="s">
        <v>20</v>
      </c>
      <c r="I17" s="4"/>
      <c r="J17" s="4" t="s">
        <v>153</v>
      </c>
      <c r="K17" s="5">
        <v>40817</v>
      </c>
      <c r="L17" s="6">
        <v>95</v>
      </c>
      <c r="M17" s="6">
        <v>80</v>
      </c>
      <c r="N17" s="6">
        <v>99</v>
      </c>
      <c r="O17" s="6">
        <v>98</v>
      </c>
      <c r="P17" s="6">
        <v>96</v>
      </c>
      <c r="Q17" s="6">
        <v>100</v>
      </c>
      <c r="R17" s="6">
        <v>98</v>
      </c>
      <c r="S17" s="6">
        <v>99</v>
      </c>
      <c r="T17" s="6">
        <v>99</v>
      </c>
      <c r="U17" s="6">
        <v>97</v>
      </c>
      <c r="V17" s="7">
        <v>74</v>
      </c>
      <c r="W17" s="7">
        <v>42</v>
      </c>
      <c r="X17" s="16">
        <f t="shared" si="0"/>
        <v>89.75</v>
      </c>
    </row>
    <row r="18" spans="1:24" s="1" customFormat="1" ht="12.75" x14ac:dyDescent="0.2">
      <c r="A18" s="89"/>
      <c r="B18" s="84">
        <v>66270000</v>
      </c>
      <c r="C18" s="4" t="s">
        <v>160</v>
      </c>
      <c r="D18" s="4" t="s">
        <v>12</v>
      </c>
      <c r="E18" s="4" t="s">
        <v>13</v>
      </c>
      <c r="F18" s="4" t="s">
        <v>14</v>
      </c>
      <c r="G18" s="4" t="s">
        <v>83</v>
      </c>
      <c r="H18" s="4" t="s">
        <v>27</v>
      </c>
      <c r="I18" s="4" t="s">
        <v>17</v>
      </c>
      <c r="J18" s="4" t="s">
        <v>153</v>
      </c>
      <c r="K18" s="5">
        <v>41122</v>
      </c>
      <c r="L18" s="7">
        <v>15</v>
      </c>
      <c r="M18" s="7">
        <v>0</v>
      </c>
      <c r="N18" s="7">
        <v>0</v>
      </c>
      <c r="O18" s="7">
        <v>37</v>
      </c>
      <c r="P18" s="7">
        <v>36</v>
      </c>
      <c r="Q18" s="6">
        <v>100</v>
      </c>
      <c r="R18" s="6">
        <v>98</v>
      </c>
      <c r="S18" s="6">
        <v>96</v>
      </c>
      <c r="T18" s="6">
        <v>96</v>
      </c>
      <c r="U18" s="6">
        <v>90</v>
      </c>
      <c r="V18" s="8">
        <v>82</v>
      </c>
      <c r="W18" s="8">
        <v>89</v>
      </c>
      <c r="X18" s="16">
        <f t="shared" si="0"/>
        <v>61.583333333333336</v>
      </c>
    </row>
    <row r="19" spans="1:24" s="1" customFormat="1" ht="12.75" x14ac:dyDescent="0.2">
      <c r="A19" s="89"/>
      <c r="B19" s="84">
        <v>0</v>
      </c>
      <c r="C19" s="4" t="s">
        <v>160</v>
      </c>
      <c r="D19" s="4" t="s">
        <v>19</v>
      </c>
      <c r="E19" s="4" t="s">
        <v>13</v>
      </c>
      <c r="F19" s="4" t="s">
        <v>14</v>
      </c>
      <c r="G19" s="4" t="s">
        <v>83</v>
      </c>
      <c r="H19" s="4" t="s">
        <v>20</v>
      </c>
      <c r="I19" s="4" t="s">
        <v>17</v>
      </c>
      <c r="J19" s="4" t="s">
        <v>153</v>
      </c>
      <c r="K19" s="5">
        <v>41122</v>
      </c>
      <c r="L19" s="7">
        <v>45</v>
      </c>
      <c r="M19" s="7">
        <v>49</v>
      </c>
      <c r="N19" s="7">
        <v>60</v>
      </c>
      <c r="O19" s="7">
        <v>72</v>
      </c>
      <c r="P19" s="7">
        <v>36</v>
      </c>
      <c r="Q19" s="6">
        <v>100</v>
      </c>
      <c r="R19" s="6">
        <v>98</v>
      </c>
      <c r="S19" s="6">
        <v>96</v>
      </c>
      <c r="T19" s="6">
        <v>96</v>
      </c>
      <c r="U19" s="6">
        <v>90</v>
      </c>
      <c r="V19" s="8">
        <v>81</v>
      </c>
      <c r="W19" s="8">
        <v>89</v>
      </c>
      <c r="X19" s="16">
        <f t="shared" si="0"/>
        <v>76</v>
      </c>
    </row>
    <row r="20" spans="1:24" s="1" customFormat="1" ht="12.75" x14ac:dyDescent="0.2">
      <c r="A20" s="89"/>
      <c r="B20" s="84">
        <v>26350000</v>
      </c>
      <c r="C20" s="4" t="s">
        <v>391</v>
      </c>
      <c r="D20" s="4" t="s">
        <v>12</v>
      </c>
      <c r="E20" s="4" t="s">
        <v>13</v>
      </c>
      <c r="F20" s="4" t="s">
        <v>14</v>
      </c>
      <c r="G20" s="4" t="s">
        <v>31</v>
      </c>
      <c r="H20" s="4" t="s">
        <v>32</v>
      </c>
      <c r="I20" s="4" t="s">
        <v>33</v>
      </c>
      <c r="J20" s="4" t="s">
        <v>153</v>
      </c>
      <c r="K20" s="5">
        <v>35370</v>
      </c>
      <c r="L20" s="6">
        <v>96</v>
      </c>
      <c r="M20" s="7">
        <v>77</v>
      </c>
      <c r="N20" s="6">
        <v>100</v>
      </c>
      <c r="O20" s="6">
        <v>98</v>
      </c>
      <c r="P20" s="6">
        <v>97</v>
      </c>
      <c r="Q20" s="6">
        <v>100</v>
      </c>
      <c r="R20" s="7">
        <v>12</v>
      </c>
      <c r="S20" s="6">
        <v>93</v>
      </c>
      <c r="T20" s="6">
        <v>99</v>
      </c>
      <c r="U20" s="6">
        <v>98</v>
      </c>
      <c r="V20" s="6">
        <v>96</v>
      </c>
      <c r="W20" s="6">
        <v>99</v>
      </c>
      <c r="X20" s="16">
        <f t="shared" si="0"/>
        <v>88.75</v>
      </c>
    </row>
    <row r="21" spans="1:24" s="1" customFormat="1" ht="12.75" x14ac:dyDescent="0.2">
      <c r="A21" s="89"/>
      <c r="B21" s="84">
        <v>1150001</v>
      </c>
      <c r="C21" s="4" t="s">
        <v>391</v>
      </c>
      <c r="D21" s="4" t="s">
        <v>19</v>
      </c>
      <c r="E21" s="4" t="s">
        <v>13</v>
      </c>
      <c r="F21" s="4" t="s">
        <v>14</v>
      </c>
      <c r="G21" s="4" t="s">
        <v>31</v>
      </c>
      <c r="H21" s="4" t="s">
        <v>20</v>
      </c>
      <c r="I21" s="4" t="s">
        <v>33</v>
      </c>
      <c r="J21" s="4" t="s">
        <v>153</v>
      </c>
      <c r="K21" s="5">
        <v>35370</v>
      </c>
      <c r="L21" s="6">
        <v>96</v>
      </c>
      <c r="M21" s="7">
        <v>76</v>
      </c>
      <c r="N21" s="6">
        <v>100</v>
      </c>
      <c r="O21" s="6">
        <v>98</v>
      </c>
      <c r="P21" s="6">
        <v>97</v>
      </c>
      <c r="Q21" s="6">
        <v>100</v>
      </c>
      <c r="R21" s="6">
        <v>98</v>
      </c>
      <c r="S21" s="6">
        <v>93</v>
      </c>
      <c r="T21" s="6">
        <v>99</v>
      </c>
      <c r="U21" s="6">
        <v>98</v>
      </c>
      <c r="V21" s="6">
        <v>96</v>
      </c>
      <c r="W21" s="6">
        <v>99</v>
      </c>
      <c r="X21" s="16">
        <f t="shared" si="0"/>
        <v>95.833333333333329</v>
      </c>
    </row>
    <row r="22" spans="1:24" s="1" customFormat="1" ht="12.75" x14ac:dyDescent="0.2">
      <c r="A22" s="89"/>
      <c r="B22" s="84">
        <v>24500000</v>
      </c>
      <c r="C22" s="4" t="s">
        <v>392</v>
      </c>
      <c r="D22" s="4" t="s">
        <v>12</v>
      </c>
      <c r="E22" s="4" t="s">
        <v>13</v>
      </c>
      <c r="F22" s="4" t="s">
        <v>14</v>
      </c>
      <c r="G22" s="4"/>
      <c r="H22" s="4" t="s">
        <v>16</v>
      </c>
      <c r="I22" s="4"/>
      <c r="J22" s="4" t="s">
        <v>153</v>
      </c>
      <c r="K22" s="5">
        <v>41760</v>
      </c>
      <c r="L22" s="6">
        <v>91</v>
      </c>
      <c r="M22" s="7">
        <v>74</v>
      </c>
      <c r="N22" s="6">
        <v>98</v>
      </c>
      <c r="O22" s="6">
        <v>98</v>
      </c>
      <c r="P22" s="6">
        <v>97</v>
      </c>
      <c r="Q22" s="6">
        <v>100</v>
      </c>
      <c r="R22" s="6">
        <v>98</v>
      </c>
      <c r="S22" s="6">
        <v>93</v>
      </c>
      <c r="T22" s="6">
        <v>99</v>
      </c>
      <c r="U22" s="6">
        <v>97</v>
      </c>
      <c r="V22" s="8">
        <v>85</v>
      </c>
      <c r="W22" s="6">
        <v>92</v>
      </c>
      <c r="X22" s="16">
        <f t="shared" si="0"/>
        <v>93.5</v>
      </c>
    </row>
    <row r="23" spans="1:24" s="1" customFormat="1" ht="12.75" x14ac:dyDescent="0.2">
      <c r="A23" s="89"/>
      <c r="B23" s="84">
        <v>1653000</v>
      </c>
      <c r="C23" s="4" t="s">
        <v>392</v>
      </c>
      <c r="D23" s="4" t="s">
        <v>19</v>
      </c>
      <c r="E23" s="4" t="s">
        <v>13</v>
      </c>
      <c r="F23" s="4" t="s">
        <v>14</v>
      </c>
      <c r="G23" s="4"/>
      <c r="H23" s="4" t="s">
        <v>20</v>
      </c>
      <c r="I23" s="4"/>
      <c r="J23" s="4" t="s">
        <v>153</v>
      </c>
      <c r="K23" s="5">
        <v>41760</v>
      </c>
      <c r="L23" s="6">
        <v>91</v>
      </c>
      <c r="M23" s="7">
        <v>74</v>
      </c>
      <c r="N23" s="6">
        <v>98</v>
      </c>
      <c r="O23" s="6">
        <v>98</v>
      </c>
      <c r="P23" s="6">
        <v>97</v>
      </c>
      <c r="Q23" s="6">
        <v>100</v>
      </c>
      <c r="R23" s="6">
        <v>98</v>
      </c>
      <c r="S23" s="6">
        <v>93</v>
      </c>
      <c r="T23" s="6">
        <v>99</v>
      </c>
      <c r="U23" s="6">
        <v>97</v>
      </c>
      <c r="V23" s="8">
        <v>85</v>
      </c>
      <c r="W23" s="6">
        <v>91</v>
      </c>
      <c r="X23" s="16">
        <f t="shared" si="0"/>
        <v>93.416666666666671</v>
      </c>
    </row>
    <row r="24" spans="1:24" s="1" customFormat="1" ht="12.75" x14ac:dyDescent="0.2">
      <c r="A24" s="89"/>
      <c r="B24" s="84">
        <v>26100000</v>
      </c>
      <c r="C24" s="4" t="s">
        <v>393</v>
      </c>
      <c r="D24" s="4" t="s">
        <v>12</v>
      </c>
      <c r="E24" s="4" t="s">
        <v>13</v>
      </c>
      <c r="F24" s="4" t="s">
        <v>14</v>
      </c>
      <c r="G24" s="4" t="s">
        <v>31</v>
      </c>
      <c r="H24" s="4" t="s">
        <v>32</v>
      </c>
      <c r="I24" s="4" t="s">
        <v>33</v>
      </c>
      <c r="J24" s="4" t="s">
        <v>153</v>
      </c>
      <c r="K24" s="5">
        <v>37043</v>
      </c>
      <c r="L24" s="7">
        <v>79</v>
      </c>
      <c r="M24" s="7">
        <v>74</v>
      </c>
      <c r="N24" s="7">
        <v>3</v>
      </c>
      <c r="O24" s="7">
        <v>0</v>
      </c>
      <c r="P24" s="7">
        <v>44</v>
      </c>
      <c r="Q24" s="6">
        <v>100</v>
      </c>
      <c r="R24" s="6">
        <v>98</v>
      </c>
      <c r="S24" s="8">
        <v>84</v>
      </c>
      <c r="T24" s="7">
        <v>2</v>
      </c>
      <c r="U24" s="6">
        <v>98</v>
      </c>
      <c r="V24" s="6">
        <v>93</v>
      </c>
      <c r="W24" s="6">
        <v>99</v>
      </c>
      <c r="X24" s="16">
        <f t="shared" si="0"/>
        <v>64.5</v>
      </c>
    </row>
    <row r="25" spans="1:24" s="1" customFormat="1" ht="12.75" x14ac:dyDescent="0.2">
      <c r="A25" s="89"/>
      <c r="B25" s="84">
        <v>1452000</v>
      </c>
      <c r="C25" s="4" t="s">
        <v>393</v>
      </c>
      <c r="D25" s="4" t="s">
        <v>19</v>
      </c>
      <c r="E25" s="4" t="s">
        <v>13</v>
      </c>
      <c r="F25" s="4" t="s">
        <v>14</v>
      </c>
      <c r="G25" s="4" t="s">
        <v>31</v>
      </c>
      <c r="H25" s="4" t="s">
        <v>20</v>
      </c>
      <c r="I25" s="4" t="s">
        <v>33</v>
      </c>
      <c r="J25" s="4" t="s">
        <v>153</v>
      </c>
      <c r="K25" s="5">
        <v>37043</v>
      </c>
      <c r="L25" s="6">
        <v>95</v>
      </c>
      <c r="M25" s="7">
        <v>74</v>
      </c>
      <c r="N25" s="7">
        <v>50</v>
      </c>
      <c r="O25" s="7">
        <v>0</v>
      </c>
      <c r="P25" s="7">
        <v>45</v>
      </c>
      <c r="Q25" s="6">
        <v>100</v>
      </c>
      <c r="R25" s="6">
        <v>98</v>
      </c>
      <c r="S25" s="8">
        <v>84</v>
      </c>
      <c r="T25" s="7">
        <v>2</v>
      </c>
      <c r="U25" s="6">
        <v>98</v>
      </c>
      <c r="V25" s="6">
        <v>94</v>
      </c>
      <c r="W25" s="6">
        <v>99</v>
      </c>
      <c r="X25" s="16">
        <f t="shared" si="0"/>
        <v>69.916666666666671</v>
      </c>
    </row>
    <row r="26" spans="1:24" s="1" customFormat="1" ht="11.25" customHeight="1" x14ac:dyDescent="0.2">
      <c r="A26" s="89"/>
      <c r="B26" s="66" t="s">
        <v>55</v>
      </c>
      <c r="C26" s="66"/>
      <c r="D26" s="66"/>
      <c r="E26" s="66"/>
      <c r="F26" s="66"/>
      <c r="G26" s="66"/>
      <c r="H26" s="66"/>
      <c r="I26" s="66"/>
      <c r="J26" s="66"/>
      <c r="K26" s="67"/>
      <c r="L26" s="7">
        <v>78</v>
      </c>
      <c r="M26" s="7">
        <v>62</v>
      </c>
      <c r="N26" s="7">
        <v>72</v>
      </c>
      <c r="O26" s="7">
        <v>72</v>
      </c>
      <c r="P26" s="7">
        <v>73</v>
      </c>
      <c r="Q26" s="8">
        <v>86</v>
      </c>
      <c r="R26" s="6">
        <v>80</v>
      </c>
      <c r="S26" s="6">
        <v>80</v>
      </c>
      <c r="T26" s="7">
        <v>68</v>
      </c>
      <c r="U26" s="7">
        <v>76</v>
      </c>
      <c r="V26" s="7">
        <v>74</v>
      </c>
      <c r="W26" s="7">
        <v>67</v>
      </c>
      <c r="X26" s="16">
        <f t="shared" si="0"/>
        <v>74</v>
      </c>
    </row>
    <row r="27" spans="1:24" s="1" customFormat="1" ht="11.25" customHeight="1" x14ac:dyDescent="0.2">
      <c r="A27" s="89"/>
      <c r="B27" s="115" t="s">
        <v>56</v>
      </c>
      <c r="C27" s="62" t="s">
        <v>57</v>
      </c>
      <c r="D27" s="63"/>
      <c r="E27" s="63"/>
      <c r="F27" s="63"/>
      <c r="G27" s="63"/>
      <c r="H27" s="63"/>
      <c r="I27" s="63"/>
      <c r="J27" s="63"/>
      <c r="K27" s="63"/>
      <c r="L27" s="63"/>
      <c r="M27" s="63"/>
      <c r="N27" s="63"/>
      <c r="O27" s="63"/>
      <c r="P27" s="63"/>
      <c r="Q27" s="63"/>
      <c r="R27" s="63"/>
      <c r="S27" s="63"/>
      <c r="T27" s="63"/>
      <c r="U27" s="63"/>
      <c r="V27" s="63"/>
      <c r="W27" s="63"/>
      <c r="X27" s="92"/>
    </row>
    <row r="28" spans="1:24" s="1" customFormat="1" ht="11.25" customHeight="1" x14ac:dyDescent="0.2">
      <c r="A28" s="89"/>
      <c r="B28" s="115" t="s">
        <v>58</v>
      </c>
      <c r="C28" s="62" t="s">
        <v>59</v>
      </c>
      <c r="D28" s="63"/>
      <c r="E28" s="63"/>
      <c r="F28" s="63"/>
      <c r="G28" s="63"/>
      <c r="H28" s="63"/>
      <c r="I28" s="63"/>
      <c r="J28" s="63"/>
      <c r="K28" s="63"/>
      <c r="L28" s="63"/>
      <c r="M28" s="63"/>
      <c r="N28" s="63"/>
      <c r="O28" s="63"/>
      <c r="P28" s="63"/>
      <c r="Q28" s="63"/>
      <c r="R28" s="63"/>
      <c r="S28" s="63"/>
      <c r="T28" s="63"/>
      <c r="U28" s="63"/>
      <c r="V28" s="63"/>
      <c r="W28" s="63"/>
      <c r="X28" s="92"/>
    </row>
    <row r="29" spans="1:24" s="1" customFormat="1" ht="11.25" customHeight="1" x14ac:dyDescent="0.2">
      <c r="A29" s="89"/>
      <c r="B29" s="115" t="s">
        <v>60</v>
      </c>
      <c r="C29" s="62" t="s">
        <v>61</v>
      </c>
      <c r="D29" s="63"/>
      <c r="E29" s="63"/>
      <c r="F29" s="63"/>
      <c r="G29" s="63"/>
      <c r="H29" s="63"/>
      <c r="I29" s="63"/>
      <c r="J29" s="63"/>
      <c r="K29" s="63"/>
      <c r="L29" s="63"/>
      <c r="M29" s="63"/>
      <c r="N29" s="63"/>
      <c r="O29" s="63"/>
      <c r="P29" s="63"/>
      <c r="Q29" s="63"/>
      <c r="R29" s="63"/>
      <c r="S29" s="63"/>
      <c r="T29" s="63"/>
      <c r="U29" s="63"/>
      <c r="V29" s="63"/>
      <c r="W29" s="63"/>
      <c r="X29" s="92"/>
    </row>
    <row r="30" spans="1:24" s="1" customFormat="1" ht="11.25" customHeight="1" x14ac:dyDescent="0.2">
      <c r="A30" s="89"/>
      <c r="B30" s="115" t="s">
        <v>60</v>
      </c>
      <c r="C30" s="62" t="s">
        <v>62</v>
      </c>
      <c r="D30" s="63"/>
      <c r="E30" s="63"/>
      <c r="F30" s="63"/>
      <c r="G30" s="63"/>
      <c r="H30" s="63"/>
      <c r="I30" s="63"/>
      <c r="J30" s="63"/>
      <c r="K30" s="63"/>
      <c r="L30" s="63"/>
      <c r="M30" s="63"/>
      <c r="N30" s="63"/>
      <c r="O30" s="63"/>
      <c r="P30" s="63"/>
      <c r="Q30" s="63"/>
      <c r="R30" s="63"/>
      <c r="S30" s="63"/>
      <c r="T30" s="63"/>
      <c r="U30" s="63"/>
      <c r="V30" s="63"/>
      <c r="W30" s="63"/>
      <c r="X30" s="92"/>
    </row>
    <row r="31" spans="1:24" s="1" customFormat="1" ht="11.25" customHeight="1" x14ac:dyDescent="0.2">
      <c r="A31" s="89"/>
      <c r="B31" s="115" t="s">
        <v>60</v>
      </c>
      <c r="C31" s="62" t="s">
        <v>63</v>
      </c>
      <c r="D31" s="63"/>
      <c r="E31" s="63"/>
      <c r="F31" s="63"/>
      <c r="G31" s="63"/>
      <c r="H31" s="63"/>
      <c r="I31" s="63"/>
      <c r="J31" s="63"/>
      <c r="K31" s="63"/>
      <c r="L31" s="63"/>
      <c r="M31" s="63"/>
      <c r="N31" s="63"/>
      <c r="O31" s="63"/>
      <c r="P31" s="63"/>
      <c r="Q31" s="63"/>
      <c r="R31" s="63"/>
      <c r="S31" s="63"/>
      <c r="T31" s="63"/>
      <c r="U31" s="63"/>
      <c r="V31" s="63"/>
      <c r="W31" s="63"/>
      <c r="X31" s="92"/>
    </row>
    <row r="32" spans="1:24" s="1" customFormat="1" ht="11.25" customHeight="1" x14ac:dyDescent="0.2">
      <c r="A32" s="89"/>
      <c r="B32" s="115" t="s">
        <v>64</v>
      </c>
      <c r="C32" s="62" t="s">
        <v>65</v>
      </c>
      <c r="D32" s="63"/>
      <c r="E32" s="63"/>
      <c r="F32" s="63"/>
      <c r="G32" s="63"/>
      <c r="H32" s="63"/>
      <c r="I32" s="63"/>
      <c r="J32" s="63"/>
      <c r="K32" s="63"/>
      <c r="L32" s="63"/>
      <c r="M32" s="63"/>
      <c r="N32" s="63"/>
      <c r="O32" s="63"/>
      <c r="P32" s="63"/>
      <c r="Q32" s="63"/>
      <c r="R32" s="63"/>
      <c r="S32" s="63"/>
      <c r="T32" s="63"/>
      <c r="U32" s="63"/>
      <c r="V32" s="63"/>
      <c r="W32" s="63"/>
      <c r="X32" s="92"/>
    </row>
    <row r="33" spans="1:24" s="1" customFormat="1" ht="11.25" customHeight="1" x14ac:dyDescent="0.2">
      <c r="A33" s="89"/>
      <c r="B33" s="116" t="s">
        <v>66</v>
      </c>
      <c r="C33" s="68"/>
      <c r="D33" s="68"/>
      <c r="E33" s="68"/>
      <c r="F33" s="69"/>
      <c r="G33" s="70" t="s">
        <v>67</v>
      </c>
      <c r="H33" s="71"/>
      <c r="I33" s="71"/>
      <c r="J33" s="71"/>
      <c r="K33" s="72"/>
      <c r="L33" s="73" t="s">
        <v>68</v>
      </c>
      <c r="M33" s="74"/>
      <c r="N33" s="74"/>
      <c r="O33" s="74"/>
      <c r="P33" s="75"/>
      <c r="Q33" s="76" t="s">
        <v>69</v>
      </c>
      <c r="R33" s="77"/>
      <c r="S33" s="77"/>
      <c r="T33" s="77"/>
      <c r="U33" s="77"/>
      <c r="V33" s="77"/>
      <c r="W33" s="77"/>
      <c r="X33" s="93"/>
    </row>
    <row r="34" spans="1:24" s="1" customFormat="1" ht="11.25" x14ac:dyDescent="0.2">
      <c r="A34" s="89"/>
      <c r="B34" s="90" t="s">
        <v>70</v>
      </c>
      <c r="C34" s="91"/>
      <c r="D34" s="91"/>
      <c r="E34" s="91"/>
      <c r="F34" s="91"/>
      <c r="G34" s="91"/>
      <c r="H34" s="91"/>
      <c r="I34" s="91"/>
      <c r="J34" s="91"/>
      <c r="K34" s="91"/>
      <c r="L34" s="91"/>
      <c r="M34" s="91"/>
      <c r="N34" s="91"/>
      <c r="O34" s="91"/>
      <c r="P34" s="91"/>
      <c r="Q34" s="91"/>
      <c r="R34" s="91"/>
      <c r="S34" s="91"/>
      <c r="T34" s="91"/>
      <c r="U34" s="91"/>
      <c r="V34" s="91"/>
      <c r="W34" s="91"/>
      <c r="X34" s="94"/>
    </row>
    <row r="35" spans="1:24" x14ac:dyDescent="0.25">
      <c r="A35" s="82"/>
      <c r="B35" s="114"/>
    </row>
  </sheetData>
  <mergeCells count="14">
    <mergeCell ref="B34:X34"/>
    <mergeCell ref="C30:X30"/>
    <mergeCell ref="C31:X31"/>
    <mergeCell ref="C32:X32"/>
    <mergeCell ref="B33:F33"/>
    <mergeCell ref="G33:K33"/>
    <mergeCell ref="L33:P33"/>
    <mergeCell ref="Q33:X33"/>
    <mergeCell ref="C29:X29"/>
    <mergeCell ref="B1:W1"/>
    <mergeCell ref="B2:W2"/>
    <mergeCell ref="B26:K26"/>
    <mergeCell ref="C27:X27"/>
    <mergeCell ref="C28:X28"/>
  </mergeCells>
  <printOptions horizontalCentered="1"/>
  <pageMargins left="0.19685039370078741" right="0.19685039370078741" top="0.59055118110236227" bottom="0.39370078740157483" header="0.51181102362204722" footer="0.51181102362204722"/>
  <pageSetup paperSize="9" scale="90"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36"/>
  <sheetViews>
    <sheetView showGridLines="0" workbookViewId="0">
      <selection activeCell="V4" sqref="V4"/>
    </sheetView>
  </sheetViews>
  <sheetFormatPr defaultRowHeight="15" x14ac:dyDescent="0.25"/>
  <cols>
    <col min="1" max="1" width="2.7109375" customWidth="1"/>
    <col min="2" max="2" width="10" bestFit="1" customWidth="1"/>
    <col min="3" max="3" width="23.28515625" bestFit="1" customWidth="1"/>
    <col min="4" max="4" width="2.7109375" customWidth="1"/>
    <col min="5" max="5" width="3" customWidth="1"/>
    <col min="6" max="6" width="5" customWidth="1"/>
    <col min="7" max="7" width="5.140625" customWidth="1"/>
    <col min="8" max="8" width="9.85546875" bestFit="1" customWidth="1"/>
    <col min="9" max="9" width="3.85546875" customWidth="1"/>
    <col min="10" max="10" width="3" customWidth="1"/>
    <col min="11" max="11" width="5.85546875"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5" max="25" width="1.28515625" customWidth="1"/>
  </cols>
  <sheetData>
    <row r="1" spans="1:25" s="1" customFormat="1" ht="12.75" x14ac:dyDescent="0.2">
      <c r="A1" s="89"/>
      <c r="B1" s="85" t="s">
        <v>0</v>
      </c>
      <c r="C1" s="85"/>
      <c r="D1" s="85"/>
      <c r="E1" s="85"/>
      <c r="F1" s="85"/>
      <c r="G1" s="85"/>
      <c r="H1" s="85"/>
      <c r="I1" s="85"/>
      <c r="J1" s="85"/>
      <c r="K1" s="85"/>
      <c r="L1" s="85"/>
      <c r="M1" s="85"/>
      <c r="N1" s="85"/>
      <c r="O1" s="85"/>
      <c r="P1" s="85"/>
      <c r="Q1" s="85"/>
      <c r="R1" s="85"/>
      <c r="S1" s="85"/>
      <c r="T1" s="85"/>
      <c r="U1" s="85"/>
      <c r="V1" s="85"/>
      <c r="W1" s="98"/>
      <c r="X1" s="79"/>
      <c r="Y1" s="78"/>
    </row>
    <row r="2" spans="1:25" s="1" customFormat="1" ht="12.75" customHeight="1" x14ac:dyDescent="0.2">
      <c r="A2" s="89"/>
      <c r="B2" s="64" t="s">
        <v>456</v>
      </c>
      <c r="C2" s="64"/>
      <c r="D2" s="64"/>
      <c r="E2" s="64"/>
      <c r="F2" s="64"/>
      <c r="G2" s="64"/>
      <c r="H2" s="64"/>
      <c r="I2" s="64"/>
      <c r="J2" s="64"/>
      <c r="K2" s="64"/>
      <c r="L2" s="64"/>
      <c r="M2" s="64"/>
      <c r="N2" s="64"/>
      <c r="O2" s="64"/>
      <c r="P2" s="64"/>
      <c r="Q2" s="64"/>
      <c r="R2" s="64"/>
      <c r="S2" s="64"/>
      <c r="T2" s="64"/>
      <c r="U2" s="64"/>
      <c r="V2" s="64"/>
      <c r="W2" s="65"/>
      <c r="X2" s="78"/>
      <c r="Y2" s="78"/>
    </row>
    <row r="3" spans="1:25"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16" t="s">
        <v>371</v>
      </c>
    </row>
    <row r="4" spans="1:25" s="1" customFormat="1" ht="12.75" x14ac:dyDescent="0.2">
      <c r="A4" s="89"/>
      <c r="B4" s="84">
        <v>66945000</v>
      </c>
      <c r="C4" s="4" t="s">
        <v>142</v>
      </c>
      <c r="D4" s="4" t="s">
        <v>12</v>
      </c>
      <c r="E4" s="4" t="s">
        <v>13</v>
      </c>
      <c r="F4" s="4" t="s">
        <v>14</v>
      </c>
      <c r="G4" s="4" t="s">
        <v>77</v>
      </c>
      <c r="H4" s="4" t="s">
        <v>16</v>
      </c>
      <c r="I4" s="4" t="s">
        <v>17</v>
      </c>
      <c r="J4" s="4" t="s">
        <v>143</v>
      </c>
      <c r="K4" s="5">
        <v>35156</v>
      </c>
      <c r="L4" s="6">
        <v>96</v>
      </c>
      <c r="M4" s="8">
        <v>88</v>
      </c>
      <c r="N4" s="6">
        <v>100</v>
      </c>
      <c r="O4" s="6">
        <v>98</v>
      </c>
      <c r="P4" s="6">
        <v>96</v>
      </c>
      <c r="Q4" s="6">
        <v>100</v>
      </c>
      <c r="R4" s="6">
        <v>98</v>
      </c>
      <c r="S4" s="6">
        <v>99</v>
      </c>
      <c r="T4" s="6">
        <v>99</v>
      </c>
      <c r="U4" s="6">
        <v>99</v>
      </c>
      <c r="V4" s="6">
        <v>96</v>
      </c>
      <c r="W4" s="8">
        <v>84</v>
      </c>
      <c r="X4" s="16">
        <f>AVERAGE(L4:W4)</f>
        <v>96.083333333333329</v>
      </c>
    </row>
    <row r="5" spans="1:25" s="1" customFormat="1" ht="12.75" x14ac:dyDescent="0.2">
      <c r="A5" s="89"/>
      <c r="B5" s="84">
        <v>0</v>
      </c>
      <c r="C5" s="4" t="s">
        <v>142</v>
      </c>
      <c r="D5" s="4" t="s">
        <v>19</v>
      </c>
      <c r="E5" s="4" t="s">
        <v>13</v>
      </c>
      <c r="F5" s="4" t="s">
        <v>14</v>
      </c>
      <c r="G5" s="4" t="s">
        <v>77</v>
      </c>
      <c r="H5" s="4" t="s">
        <v>20</v>
      </c>
      <c r="I5" s="4" t="s">
        <v>17</v>
      </c>
      <c r="J5" s="4" t="s">
        <v>143</v>
      </c>
      <c r="K5" s="5">
        <v>35156</v>
      </c>
      <c r="L5" s="6">
        <v>96</v>
      </c>
      <c r="M5" s="8">
        <v>88</v>
      </c>
      <c r="N5" s="6">
        <v>100</v>
      </c>
      <c r="O5" s="6">
        <v>98</v>
      </c>
      <c r="P5" s="6">
        <v>96</v>
      </c>
      <c r="Q5" s="6">
        <v>100</v>
      </c>
      <c r="R5" s="6">
        <v>98</v>
      </c>
      <c r="S5" s="6">
        <v>99</v>
      </c>
      <c r="T5" s="6">
        <v>99</v>
      </c>
      <c r="U5" s="6">
        <v>99</v>
      </c>
      <c r="V5" s="6">
        <v>96</v>
      </c>
      <c r="W5" s="8">
        <v>84</v>
      </c>
      <c r="X5" s="16">
        <f t="shared" ref="X5:X22" si="0">AVERAGE(L5:W5)</f>
        <v>96.083333333333329</v>
      </c>
    </row>
    <row r="6" spans="1:25" s="1" customFormat="1" ht="12.75" x14ac:dyDescent="0.2">
      <c r="A6" s="89"/>
      <c r="B6" s="84">
        <v>60968000</v>
      </c>
      <c r="C6" s="4" t="s">
        <v>144</v>
      </c>
      <c r="D6" s="4" t="s">
        <v>12</v>
      </c>
      <c r="E6" s="4" t="s">
        <v>13</v>
      </c>
      <c r="F6" s="4" t="s">
        <v>14</v>
      </c>
      <c r="G6" s="4" t="s">
        <v>15</v>
      </c>
      <c r="H6" s="4" t="s">
        <v>16</v>
      </c>
      <c r="I6" s="4" t="s">
        <v>17</v>
      </c>
      <c r="J6" s="4" t="s">
        <v>143</v>
      </c>
      <c r="K6" s="5">
        <v>41365</v>
      </c>
      <c r="L6" s="6">
        <v>98</v>
      </c>
      <c r="M6" s="8">
        <v>84</v>
      </c>
      <c r="N6" s="7">
        <v>54</v>
      </c>
      <c r="O6" s="7">
        <v>0</v>
      </c>
      <c r="P6" s="8">
        <v>82</v>
      </c>
      <c r="Q6" s="7">
        <v>66</v>
      </c>
      <c r="R6" s="6">
        <v>98</v>
      </c>
      <c r="S6" s="6">
        <v>99</v>
      </c>
      <c r="T6" s="6">
        <v>99</v>
      </c>
      <c r="U6" s="6">
        <v>99</v>
      </c>
      <c r="V6" s="6">
        <v>96</v>
      </c>
      <c r="W6" s="6">
        <v>99</v>
      </c>
      <c r="X6" s="16">
        <f t="shared" si="0"/>
        <v>81.166666666666671</v>
      </c>
    </row>
    <row r="7" spans="1:25" s="1" customFormat="1" ht="12.75" x14ac:dyDescent="0.2">
      <c r="A7" s="89"/>
      <c r="B7" s="84">
        <v>0</v>
      </c>
      <c r="C7" s="4" t="s">
        <v>144</v>
      </c>
      <c r="D7" s="4" t="s">
        <v>19</v>
      </c>
      <c r="E7" s="4" t="s">
        <v>13</v>
      </c>
      <c r="F7" s="4" t="s">
        <v>14</v>
      </c>
      <c r="G7" s="4" t="s">
        <v>15</v>
      </c>
      <c r="H7" s="4" t="s">
        <v>20</v>
      </c>
      <c r="I7" s="4" t="s">
        <v>17</v>
      </c>
      <c r="J7" s="4" t="s">
        <v>143</v>
      </c>
      <c r="K7" s="5">
        <v>41365</v>
      </c>
      <c r="L7" s="6">
        <v>98</v>
      </c>
      <c r="M7" s="8">
        <v>84</v>
      </c>
      <c r="N7" s="6">
        <v>91</v>
      </c>
      <c r="O7" s="7">
        <v>0</v>
      </c>
      <c r="P7" s="8">
        <v>83</v>
      </c>
      <c r="Q7" s="6">
        <v>100</v>
      </c>
      <c r="R7" s="6">
        <v>98</v>
      </c>
      <c r="S7" s="6">
        <v>99</v>
      </c>
      <c r="T7" s="6">
        <v>99</v>
      </c>
      <c r="U7" s="6">
        <v>99</v>
      </c>
      <c r="V7" s="6">
        <v>96</v>
      </c>
      <c r="W7" s="6">
        <v>99</v>
      </c>
      <c r="X7" s="16">
        <f t="shared" si="0"/>
        <v>87.166666666666671</v>
      </c>
    </row>
    <row r="8" spans="1:25" s="1" customFormat="1" ht="12.75" x14ac:dyDescent="0.2">
      <c r="A8" s="89"/>
      <c r="B8" s="84">
        <v>66870000</v>
      </c>
      <c r="C8" s="4" t="s">
        <v>145</v>
      </c>
      <c r="D8" s="4" t="s">
        <v>12</v>
      </c>
      <c r="E8" s="4" t="s">
        <v>13</v>
      </c>
      <c r="F8" s="4" t="s">
        <v>14</v>
      </c>
      <c r="G8" s="4" t="s">
        <v>15</v>
      </c>
      <c r="H8" s="4" t="s">
        <v>16</v>
      </c>
      <c r="I8" s="4" t="s">
        <v>17</v>
      </c>
      <c r="J8" s="4" t="s">
        <v>143</v>
      </c>
      <c r="K8" s="5">
        <v>35186</v>
      </c>
      <c r="L8" s="6">
        <v>95</v>
      </c>
      <c r="M8" s="7">
        <v>74</v>
      </c>
      <c r="N8" s="6">
        <v>98</v>
      </c>
      <c r="O8" s="6">
        <v>98</v>
      </c>
      <c r="P8" s="6">
        <v>97</v>
      </c>
      <c r="Q8" s="6">
        <v>100</v>
      </c>
      <c r="R8" s="6">
        <v>98</v>
      </c>
      <c r="S8" s="6">
        <v>97</v>
      </c>
      <c r="T8" s="6">
        <v>99</v>
      </c>
      <c r="U8" s="6">
        <v>98</v>
      </c>
      <c r="V8" s="6">
        <v>94</v>
      </c>
      <c r="W8" s="6">
        <v>99</v>
      </c>
      <c r="X8" s="16">
        <f t="shared" si="0"/>
        <v>95.583333333333329</v>
      </c>
    </row>
    <row r="9" spans="1:25" s="1" customFormat="1" ht="12.75" x14ac:dyDescent="0.2">
      <c r="A9" s="89"/>
      <c r="B9" s="84">
        <v>1854004</v>
      </c>
      <c r="C9" s="4" t="s">
        <v>145</v>
      </c>
      <c r="D9" s="4" t="s">
        <v>19</v>
      </c>
      <c r="E9" s="4" t="s">
        <v>13</v>
      </c>
      <c r="F9" s="4" t="s">
        <v>14</v>
      </c>
      <c r="G9" s="4" t="s">
        <v>15</v>
      </c>
      <c r="H9" s="4" t="s">
        <v>20</v>
      </c>
      <c r="I9" s="4" t="s">
        <v>17</v>
      </c>
      <c r="J9" s="4" t="s">
        <v>143</v>
      </c>
      <c r="K9" s="5">
        <v>35186</v>
      </c>
      <c r="L9" s="6">
        <v>95</v>
      </c>
      <c r="M9" s="6">
        <v>93</v>
      </c>
      <c r="N9" s="6">
        <v>98</v>
      </c>
      <c r="O9" s="6">
        <v>98</v>
      </c>
      <c r="P9" s="6">
        <v>97</v>
      </c>
      <c r="Q9" s="6">
        <v>100</v>
      </c>
      <c r="R9" s="6">
        <v>98</v>
      </c>
      <c r="S9" s="6">
        <v>97</v>
      </c>
      <c r="T9" s="6">
        <v>99</v>
      </c>
      <c r="U9" s="6">
        <v>98</v>
      </c>
      <c r="V9" s="6">
        <v>94</v>
      </c>
      <c r="W9" s="6">
        <v>99</v>
      </c>
      <c r="X9" s="16">
        <f t="shared" si="0"/>
        <v>97.166666666666671</v>
      </c>
    </row>
    <row r="10" spans="1:25" s="1" customFormat="1" ht="12.75" x14ac:dyDescent="0.2">
      <c r="A10" s="89"/>
      <c r="B10" s="84">
        <v>66900000</v>
      </c>
      <c r="C10" s="4" t="s">
        <v>146</v>
      </c>
      <c r="D10" s="4" t="s">
        <v>12</v>
      </c>
      <c r="E10" s="4" t="s">
        <v>13</v>
      </c>
      <c r="F10" s="4" t="s">
        <v>14</v>
      </c>
      <c r="G10" s="4" t="s">
        <v>77</v>
      </c>
      <c r="H10" s="4" t="s">
        <v>32</v>
      </c>
      <c r="I10" s="4" t="s">
        <v>17</v>
      </c>
      <c r="J10" s="4" t="s">
        <v>143</v>
      </c>
      <c r="K10" s="5">
        <v>35156</v>
      </c>
      <c r="L10" s="6">
        <v>95</v>
      </c>
      <c r="M10" s="8">
        <v>84</v>
      </c>
      <c r="N10" s="7">
        <v>52</v>
      </c>
      <c r="O10" s="7">
        <v>2</v>
      </c>
      <c r="P10" s="8">
        <v>86</v>
      </c>
      <c r="Q10" s="6">
        <v>100</v>
      </c>
      <c r="R10" s="6">
        <v>98</v>
      </c>
      <c r="S10" s="6">
        <v>95</v>
      </c>
      <c r="T10" s="6">
        <v>99</v>
      </c>
      <c r="U10" s="6">
        <v>98</v>
      </c>
      <c r="V10" s="6">
        <v>93</v>
      </c>
      <c r="W10" s="6">
        <v>98</v>
      </c>
      <c r="X10" s="16">
        <f t="shared" si="0"/>
        <v>83.333333333333329</v>
      </c>
    </row>
    <row r="11" spans="1:25" s="1" customFormat="1" ht="12.75" x14ac:dyDescent="0.2">
      <c r="A11" s="89"/>
      <c r="B11" s="84">
        <v>2056003</v>
      </c>
      <c r="C11" s="4" t="s">
        <v>146</v>
      </c>
      <c r="D11" s="4" t="s">
        <v>19</v>
      </c>
      <c r="E11" s="4" t="s">
        <v>13</v>
      </c>
      <c r="F11" s="4" t="s">
        <v>14</v>
      </c>
      <c r="G11" s="4" t="s">
        <v>77</v>
      </c>
      <c r="H11" s="4" t="s">
        <v>20</v>
      </c>
      <c r="I11" s="4" t="s">
        <v>17</v>
      </c>
      <c r="J11" s="4" t="s">
        <v>143</v>
      </c>
      <c r="K11" s="5">
        <v>35156</v>
      </c>
      <c r="L11" s="6">
        <v>94</v>
      </c>
      <c r="M11" s="8">
        <v>84</v>
      </c>
      <c r="N11" s="7">
        <v>54</v>
      </c>
      <c r="O11" s="7">
        <v>2</v>
      </c>
      <c r="P11" s="8">
        <v>86</v>
      </c>
      <c r="Q11" s="6">
        <v>100</v>
      </c>
      <c r="R11" s="6">
        <v>98</v>
      </c>
      <c r="S11" s="6">
        <v>95</v>
      </c>
      <c r="T11" s="6">
        <v>99</v>
      </c>
      <c r="U11" s="6">
        <v>98</v>
      </c>
      <c r="V11" s="6">
        <v>93</v>
      </c>
      <c r="W11" s="6">
        <v>98</v>
      </c>
      <c r="X11" s="16">
        <f t="shared" si="0"/>
        <v>83.416666666666671</v>
      </c>
    </row>
    <row r="12" spans="1:25" s="1" customFormat="1" ht="12.75" x14ac:dyDescent="0.2">
      <c r="A12" s="89"/>
      <c r="B12" s="84">
        <v>63970000</v>
      </c>
      <c r="C12" s="4" t="s">
        <v>147</v>
      </c>
      <c r="D12" s="4" t="s">
        <v>12</v>
      </c>
      <c r="E12" s="4" t="s">
        <v>13</v>
      </c>
      <c r="F12" s="4" t="s">
        <v>14</v>
      </c>
      <c r="G12" s="4" t="s">
        <v>15</v>
      </c>
      <c r="H12" s="4" t="s">
        <v>27</v>
      </c>
      <c r="I12" s="4" t="s">
        <v>17</v>
      </c>
      <c r="J12" s="4" t="s">
        <v>143</v>
      </c>
      <c r="K12" s="5">
        <v>41365</v>
      </c>
      <c r="L12" s="6">
        <v>97</v>
      </c>
      <c r="M12" s="8">
        <v>84</v>
      </c>
      <c r="N12" s="7">
        <v>50</v>
      </c>
      <c r="O12" s="7">
        <v>55</v>
      </c>
      <c r="P12" s="6">
        <v>96</v>
      </c>
      <c r="Q12" s="6">
        <v>100</v>
      </c>
      <c r="R12" s="6">
        <v>98</v>
      </c>
      <c r="S12" s="6">
        <v>99</v>
      </c>
      <c r="T12" s="6">
        <v>99</v>
      </c>
      <c r="U12" s="6">
        <v>99</v>
      </c>
      <c r="V12" s="6">
        <v>97</v>
      </c>
      <c r="W12" s="6">
        <v>99</v>
      </c>
      <c r="X12" s="16">
        <f t="shared" si="0"/>
        <v>89.416666666666671</v>
      </c>
    </row>
    <row r="13" spans="1:25" s="1" customFormat="1" ht="12.75" x14ac:dyDescent="0.2">
      <c r="A13" s="89"/>
      <c r="B13" s="84">
        <v>0</v>
      </c>
      <c r="C13" s="4" t="s">
        <v>147</v>
      </c>
      <c r="D13" s="4" t="s">
        <v>19</v>
      </c>
      <c r="E13" s="4" t="s">
        <v>13</v>
      </c>
      <c r="F13" s="4" t="s">
        <v>14</v>
      </c>
      <c r="G13" s="4" t="s">
        <v>15</v>
      </c>
      <c r="H13" s="4" t="s">
        <v>20</v>
      </c>
      <c r="I13" s="4" t="s">
        <v>17</v>
      </c>
      <c r="J13" s="4" t="s">
        <v>143</v>
      </c>
      <c r="K13" s="5">
        <v>41365</v>
      </c>
      <c r="L13" s="6">
        <v>97</v>
      </c>
      <c r="M13" s="8">
        <v>84</v>
      </c>
      <c r="N13" s="7">
        <v>47</v>
      </c>
      <c r="O13" s="7">
        <v>55</v>
      </c>
      <c r="P13" s="6">
        <v>96</v>
      </c>
      <c r="Q13" s="6">
        <v>100</v>
      </c>
      <c r="R13" s="6">
        <v>98</v>
      </c>
      <c r="S13" s="6">
        <v>99</v>
      </c>
      <c r="T13" s="6">
        <v>99</v>
      </c>
      <c r="U13" s="6">
        <v>99</v>
      </c>
      <c r="V13" s="6">
        <v>97</v>
      </c>
      <c r="W13" s="6">
        <v>99</v>
      </c>
      <c r="X13" s="16">
        <f t="shared" si="0"/>
        <v>89.166666666666671</v>
      </c>
    </row>
    <row r="14" spans="1:25" s="1" customFormat="1" ht="12.75" x14ac:dyDescent="0.2">
      <c r="A14" s="89"/>
      <c r="B14" s="84">
        <v>66825000</v>
      </c>
      <c r="C14" s="4" t="s">
        <v>148</v>
      </c>
      <c r="D14" s="4" t="s">
        <v>12</v>
      </c>
      <c r="E14" s="4" t="s">
        <v>13</v>
      </c>
      <c r="F14" s="4" t="s">
        <v>14</v>
      </c>
      <c r="G14" s="4" t="s">
        <v>77</v>
      </c>
      <c r="H14" s="4" t="s">
        <v>32</v>
      </c>
      <c r="I14" s="4" t="s">
        <v>17</v>
      </c>
      <c r="J14" s="4" t="s">
        <v>143</v>
      </c>
      <c r="K14" s="5">
        <v>35156</v>
      </c>
      <c r="L14" s="6">
        <v>98</v>
      </c>
      <c r="M14" s="8">
        <v>85</v>
      </c>
      <c r="N14" s="6">
        <v>100</v>
      </c>
      <c r="O14" s="6">
        <v>99</v>
      </c>
      <c r="P14" s="6">
        <v>96</v>
      </c>
      <c r="Q14" s="6">
        <v>100</v>
      </c>
      <c r="R14" s="6">
        <v>98</v>
      </c>
      <c r="S14" s="6">
        <v>99</v>
      </c>
      <c r="T14" s="6">
        <v>99</v>
      </c>
      <c r="U14" s="6">
        <v>99</v>
      </c>
      <c r="V14" s="6">
        <v>96</v>
      </c>
      <c r="W14" s="6">
        <v>100</v>
      </c>
      <c r="X14" s="16">
        <f t="shared" si="0"/>
        <v>97.416666666666671</v>
      </c>
    </row>
    <row r="15" spans="1:25" s="1" customFormat="1" ht="12.75" x14ac:dyDescent="0.2">
      <c r="A15" s="89"/>
      <c r="B15" s="84">
        <v>1957010</v>
      </c>
      <c r="C15" s="4" t="s">
        <v>148</v>
      </c>
      <c r="D15" s="4" t="s">
        <v>19</v>
      </c>
      <c r="E15" s="4" t="s">
        <v>13</v>
      </c>
      <c r="F15" s="4" t="s">
        <v>14</v>
      </c>
      <c r="G15" s="4" t="s">
        <v>77</v>
      </c>
      <c r="H15" s="4" t="s">
        <v>20</v>
      </c>
      <c r="I15" s="4" t="s">
        <v>17</v>
      </c>
      <c r="J15" s="4" t="s">
        <v>143</v>
      </c>
      <c r="K15" s="5">
        <v>35156</v>
      </c>
      <c r="L15" s="6">
        <v>98</v>
      </c>
      <c r="M15" s="8">
        <v>84</v>
      </c>
      <c r="N15" s="6">
        <v>100</v>
      </c>
      <c r="O15" s="6">
        <v>98</v>
      </c>
      <c r="P15" s="6">
        <v>96</v>
      </c>
      <c r="Q15" s="6">
        <v>100</v>
      </c>
      <c r="R15" s="6">
        <v>98</v>
      </c>
      <c r="S15" s="6">
        <v>99</v>
      </c>
      <c r="T15" s="6">
        <v>99</v>
      </c>
      <c r="U15" s="6">
        <v>99</v>
      </c>
      <c r="V15" s="6">
        <v>96</v>
      </c>
      <c r="W15" s="6">
        <v>100</v>
      </c>
      <c r="X15" s="16">
        <f t="shared" si="0"/>
        <v>97.25</v>
      </c>
    </row>
    <row r="16" spans="1:25" s="1" customFormat="1" ht="12.75" x14ac:dyDescent="0.2">
      <c r="A16" s="89"/>
      <c r="B16" s="84">
        <v>66910000</v>
      </c>
      <c r="C16" s="4" t="s">
        <v>149</v>
      </c>
      <c r="D16" s="4" t="s">
        <v>12</v>
      </c>
      <c r="E16" s="4" t="s">
        <v>13</v>
      </c>
      <c r="F16" s="4" t="s">
        <v>14</v>
      </c>
      <c r="G16" s="4" t="s">
        <v>15</v>
      </c>
      <c r="H16" s="4" t="s">
        <v>16</v>
      </c>
      <c r="I16" s="4" t="s">
        <v>17</v>
      </c>
      <c r="J16" s="4" t="s">
        <v>143</v>
      </c>
      <c r="K16" s="5">
        <v>35339</v>
      </c>
      <c r="L16" s="6">
        <v>98</v>
      </c>
      <c r="M16" s="8">
        <v>84</v>
      </c>
      <c r="N16" s="6">
        <v>100</v>
      </c>
      <c r="O16" s="6">
        <v>98</v>
      </c>
      <c r="P16" s="6">
        <v>96</v>
      </c>
      <c r="Q16" s="6">
        <v>100</v>
      </c>
      <c r="R16" s="6">
        <v>98</v>
      </c>
      <c r="S16" s="6">
        <v>99</v>
      </c>
      <c r="T16" s="7">
        <v>67</v>
      </c>
      <c r="U16" s="7">
        <v>0</v>
      </c>
      <c r="V16" s="6">
        <v>95</v>
      </c>
      <c r="W16" s="6">
        <v>94</v>
      </c>
      <c r="X16" s="16">
        <f t="shared" si="0"/>
        <v>85.75</v>
      </c>
    </row>
    <row r="17" spans="1:24" s="1" customFormat="1" ht="12.75" x14ac:dyDescent="0.2">
      <c r="A17" s="89"/>
      <c r="B17" s="84">
        <v>2056001</v>
      </c>
      <c r="C17" s="4" t="s">
        <v>149</v>
      </c>
      <c r="D17" s="4" t="s">
        <v>19</v>
      </c>
      <c r="E17" s="4" t="s">
        <v>13</v>
      </c>
      <c r="F17" s="4" t="s">
        <v>14</v>
      </c>
      <c r="G17" s="4" t="s">
        <v>15</v>
      </c>
      <c r="H17" s="4" t="s">
        <v>20</v>
      </c>
      <c r="I17" s="4" t="s">
        <v>17</v>
      </c>
      <c r="J17" s="4" t="s">
        <v>143</v>
      </c>
      <c r="K17" s="5">
        <v>35339</v>
      </c>
      <c r="L17" s="6">
        <v>98</v>
      </c>
      <c r="M17" s="8">
        <v>84</v>
      </c>
      <c r="N17" s="6">
        <v>100</v>
      </c>
      <c r="O17" s="6">
        <v>98</v>
      </c>
      <c r="P17" s="6">
        <v>96</v>
      </c>
      <c r="Q17" s="6">
        <v>100</v>
      </c>
      <c r="R17" s="6">
        <v>98</v>
      </c>
      <c r="S17" s="6">
        <v>99</v>
      </c>
      <c r="T17" s="6">
        <v>99</v>
      </c>
      <c r="U17" s="6">
        <v>100</v>
      </c>
      <c r="V17" s="6">
        <v>96</v>
      </c>
      <c r="W17" s="6">
        <v>99</v>
      </c>
      <c r="X17" s="16">
        <f t="shared" si="0"/>
        <v>97.25</v>
      </c>
    </row>
    <row r="18" spans="1:24" s="1" customFormat="1" ht="12.75" x14ac:dyDescent="0.2">
      <c r="A18" s="89"/>
      <c r="B18" s="84">
        <v>66960008</v>
      </c>
      <c r="C18" s="4" t="s">
        <v>150</v>
      </c>
      <c r="D18" s="4" t="s">
        <v>12</v>
      </c>
      <c r="E18" s="4" t="s">
        <v>13</v>
      </c>
      <c r="F18" s="4" t="s">
        <v>14</v>
      </c>
      <c r="G18" s="4" t="s">
        <v>15</v>
      </c>
      <c r="H18" s="4" t="s">
        <v>27</v>
      </c>
      <c r="I18" s="4" t="s">
        <v>17</v>
      </c>
      <c r="J18" s="4" t="s">
        <v>143</v>
      </c>
      <c r="K18" s="5">
        <v>35156</v>
      </c>
      <c r="L18" s="6">
        <v>98</v>
      </c>
      <c r="M18" s="8">
        <v>85</v>
      </c>
      <c r="N18" s="6">
        <v>100</v>
      </c>
      <c r="O18" s="6">
        <v>98</v>
      </c>
      <c r="P18" s="7">
        <v>70</v>
      </c>
      <c r="Q18" s="6">
        <v>100</v>
      </c>
      <c r="R18" s="6">
        <v>98</v>
      </c>
      <c r="S18" s="6">
        <v>95</v>
      </c>
      <c r="T18" s="6">
        <v>99</v>
      </c>
      <c r="U18" s="6">
        <v>100</v>
      </c>
      <c r="V18" s="6">
        <v>96</v>
      </c>
      <c r="W18" s="6">
        <v>100</v>
      </c>
      <c r="X18" s="16">
        <f t="shared" si="0"/>
        <v>94.916666666666671</v>
      </c>
    </row>
    <row r="19" spans="1:24" s="1" customFormat="1" ht="12.75" x14ac:dyDescent="0.2">
      <c r="A19" s="89"/>
      <c r="B19" s="84">
        <v>1957006</v>
      </c>
      <c r="C19" s="4" t="s">
        <v>150</v>
      </c>
      <c r="D19" s="4" t="s">
        <v>19</v>
      </c>
      <c r="E19" s="4" t="s">
        <v>13</v>
      </c>
      <c r="F19" s="4" t="s">
        <v>14</v>
      </c>
      <c r="G19" s="4" t="s">
        <v>15</v>
      </c>
      <c r="H19" s="4" t="s">
        <v>20</v>
      </c>
      <c r="I19" s="4" t="s">
        <v>17</v>
      </c>
      <c r="J19" s="4" t="s">
        <v>143</v>
      </c>
      <c r="K19" s="5">
        <v>35156</v>
      </c>
      <c r="L19" s="6">
        <v>98</v>
      </c>
      <c r="M19" s="8">
        <v>85</v>
      </c>
      <c r="N19" s="6">
        <v>100</v>
      </c>
      <c r="O19" s="6">
        <v>98</v>
      </c>
      <c r="P19" s="7">
        <v>70</v>
      </c>
      <c r="Q19" s="6">
        <v>100</v>
      </c>
      <c r="R19" s="6">
        <v>98</v>
      </c>
      <c r="S19" s="6">
        <v>95</v>
      </c>
      <c r="T19" s="6">
        <v>99</v>
      </c>
      <c r="U19" s="6">
        <v>100</v>
      </c>
      <c r="V19" s="6">
        <v>96</v>
      </c>
      <c r="W19" s="6">
        <v>100</v>
      </c>
      <c r="X19" s="16">
        <f t="shared" si="0"/>
        <v>94.916666666666671</v>
      </c>
    </row>
    <row r="20" spans="1:24" s="1" customFormat="1" ht="12.75" x14ac:dyDescent="0.2">
      <c r="A20" s="89"/>
      <c r="B20" s="84">
        <v>67100000</v>
      </c>
      <c r="C20" s="4" t="s">
        <v>151</v>
      </c>
      <c r="D20" s="4" t="s">
        <v>12</v>
      </c>
      <c r="E20" s="4" t="s">
        <v>13</v>
      </c>
      <c r="F20" s="4" t="s">
        <v>14</v>
      </c>
      <c r="G20" s="4" t="s">
        <v>77</v>
      </c>
      <c r="H20" s="4" t="s">
        <v>32</v>
      </c>
      <c r="I20" s="4" t="s">
        <v>17</v>
      </c>
      <c r="J20" s="4" t="s">
        <v>143</v>
      </c>
      <c r="K20" s="5">
        <v>35156</v>
      </c>
      <c r="L20" s="6">
        <v>98</v>
      </c>
      <c r="M20" s="8">
        <v>85</v>
      </c>
      <c r="N20" s="6">
        <v>100</v>
      </c>
      <c r="O20" s="6">
        <v>98</v>
      </c>
      <c r="P20" s="6">
        <v>96</v>
      </c>
      <c r="Q20" s="7">
        <v>18</v>
      </c>
      <c r="R20" s="7">
        <v>1</v>
      </c>
      <c r="S20" s="7">
        <v>48</v>
      </c>
      <c r="T20" s="6">
        <v>99</v>
      </c>
      <c r="U20" s="6">
        <v>100</v>
      </c>
      <c r="V20" s="6">
        <v>97</v>
      </c>
      <c r="W20" s="6">
        <v>99</v>
      </c>
      <c r="X20" s="16">
        <f t="shared" si="0"/>
        <v>78.25</v>
      </c>
    </row>
    <row r="21" spans="1:24" s="1" customFormat="1" ht="12.75" x14ac:dyDescent="0.2">
      <c r="A21" s="89"/>
      <c r="B21" s="84">
        <v>2157004</v>
      </c>
      <c r="C21" s="4" t="s">
        <v>151</v>
      </c>
      <c r="D21" s="4" t="s">
        <v>19</v>
      </c>
      <c r="E21" s="4" t="s">
        <v>13</v>
      </c>
      <c r="F21" s="4" t="s">
        <v>14</v>
      </c>
      <c r="G21" s="4" t="s">
        <v>77</v>
      </c>
      <c r="H21" s="4" t="s">
        <v>20</v>
      </c>
      <c r="I21" s="4" t="s">
        <v>17</v>
      </c>
      <c r="J21" s="4" t="s">
        <v>143</v>
      </c>
      <c r="K21" s="5">
        <v>35156</v>
      </c>
      <c r="L21" s="6">
        <v>98</v>
      </c>
      <c r="M21" s="8">
        <v>85</v>
      </c>
      <c r="N21" s="6">
        <v>100</v>
      </c>
      <c r="O21" s="6">
        <v>98</v>
      </c>
      <c r="P21" s="6">
        <v>96</v>
      </c>
      <c r="Q21" s="7">
        <v>18</v>
      </c>
      <c r="R21" s="7">
        <v>1</v>
      </c>
      <c r="S21" s="7">
        <v>48</v>
      </c>
      <c r="T21" s="6">
        <v>99</v>
      </c>
      <c r="U21" s="6">
        <v>100</v>
      </c>
      <c r="V21" s="6">
        <v>97</v>
      </c>
      <c r="W21" s="6">
        <v>100</v>
      </c>
      <c r="X21" s="16">
        <f t="shared" si="0"/>
        <v>78.333333333333329</v>
      </c>
    </row>
    <row r="22" spans="1:24" s="1" customFormat="1" ht="12.75" x14ac:dyDescent="0.2">
      <c r="A22" s="89"/>
      <c r="B22" s="84">
        <v>66710000</v>
      </c>
      <c r="C22" s="4" t="s">
        <v>152</v>
      </c>
      <c r="D22" s="4" t="s">
        <v>12</v>
      </c>
      <c r="E22" s="4" t="s">
        <v>13</v>
      </c>
      <c r="F22" s="4" t="s">
        <v>14</v>
      </c>
      <c r="G22" s="4" t="s">
        <v>15</v>
      </c>
      <c r="H22" s="4" t="s">
        <v>32</v>
      </c>
      <c r="I22" s="4" t="s">
        <v>17</v>
      </c>
      <c r="J22" s="4" t="s">
        <v>153</v>
      </c>
      <c r="K22" s="5">
        <v>35582</v>
      </c>
      <c r="L22" s="6">
        <v>98</v>
      </c>
      <c r="M22" s="8">
        <v>89</v>
      </c>
      <c r="N22" s="6">
        <v>100</v>
      </c>
      <c r="O22" s="6">
        <v>98</v>
      </c>
      <c r="P22" s="6">
        <v>96</v>
      </c>
      <c r="Q22" s="6">
        <v>100</v>
      </c>
      <c r="R22" s="6">
        <v>98</v>
      </c>
      <c r="S22" s="6">
        <v>99</v>
      </c>
      <c r="T22" s="6">
        <v>99</v>
      </c>
      <c r="U22" s="6">
        <v>99</v>
      </c>
      <c r="V22" s="6">
        <v>92</v>
      </c>
      <c r="W22" s="6">
        <v>97</v>
      </c>
      <c r="X22" s="16">
        <f t="shared" si="0"/>
        <v>97.083333333333329</v>
      </c>
    </row>
    <row r="23" spans="1:24" s="1" customFormat="1" ht="12.75" x14ac:dyDescent="0.2">
      <c r="A23" s="89"/>
      <c r="B23" s="84">
        <v>1756004</v>
      </c>
      <c r="C23" s="4" t="s">
        <v>152</v>
      </c>
      <c r="D23" s="4" t="s">
        <v>19</v>
      </c>
      <c r="E23" s="4" t="s">
        <v>13</v>
      </c>
      <c r="F23" s="4" t="s">
        <v>14</v>
      </c>
      <c r="G23" s="4" t="s">
        <v>15</v>
      </c>
      <c r="H23" s="4" t="s">
        <v>20</v>
      </c>
      <c r="I23" s="4" t="s">
        <v>17</v>
      </c>
      <c r="J23" s="4" t="s">
        <v>153</v>
      </c>
      <c r="K23" s="5">
        <v>35582</v>
      </c>
      <c r="L23" s="6">
        <v>97</v>
      </c>
      <c r="M23" s="8">
        <v>89</v>
      </c>
      <c r="N23" s="6">
        <v>100</v>
      </c>
      <c r="O23" s="6">
        <v>98</v>
      </c>
      <c r="P23" s="6">
        <v>96</v>
      </c>
      <c r="Q23" s="6">
        <v>100</v>
      </c>
      <c r="R23" s="6">
        <v>98</v>
      </c>
      <c r="S23" s="6">
        <v>99</v>
      </c>
      <c r="T23" s="6">
        <v>99</v>
      </c>
      <c r="U23" s="6">
        <v>99</v>
      </c>
      <c r="V23" s="6">
        <v>92</v>
      </c>
      <c r="W23" s="6">
        <v>97</v>
      </c>
      <c r="X23" s="16">
        <f>AVERAGE(L23:W23)</f>
        <v>97</v>
      </c>
    </row>
    <row r="24" spans="1:24" s="1" customFormat="1" ht="12.75" x14ac:dyDescent="0.2">
      <c r="A24" s="89"/>
      <c r="B24" s="84">
        <v>66810000</v>
      </c>
      <c r="C24" s="4" t="s">
        <v>154</v>
      </c>
      <c r="D24" s="4" t="s">
        <v>12</v>
      </c>
      <c r="E24" s="4" t="s">
        <v>13</v>
      </c>
      <c r="F24" s="4" t="s">
        <v>14</v>
      </c>
      <c r="G24" s="4" t="s">
        <v>77</v>
      </c>
      <c r="H24" s="4" t="s">
        <v>32</v>
      </c>
      <c r="I24" s="4" t="s">
        <v>17</v>
      </c>
      <c r="J24" s="4" t="s">
        <v>143</v>
      </c>
      <c r="K24" s="5">
        <v>35156</v>
      </c>
      <c r="L24" s="6">
        <v>97</v>
      </c>
      <c r="M24" s="6">
        <v>90</v>
      </c>
      <c r="N24" s="6">
        <v>99</v>
      </c>
      <c r="O24" s="7">
        <v>53</v>
      </c>
      <c r="P24" s="6">
        <v>96</v>
      </c>
      <c r="Q24" s="6">
        <v>100</v>
      </c>
      <c r="R24" s="6">
        <v>98</v>
      </c>
      <c r="S24" s="6">
        <v>95</v>
      </c>
      <c r="T24" s="6">
        <v>99</v>
      </c>
      <c r="U24" s="6">
        <v>99</v>
      </c>
      <c r="V24" s="6">
        <v>96</v>
      </c>
      <c r="W24" s="6">
        <v>98</v>
      </c>
      <c r="X24" s="16">
        <f>AVERAGE(L24:W24)</f>
        <v>93.333333333333329</v>
      </c>
    </row>
    <row r="25" spans="1:24" s="1" customFormat="1" ht="12.75" x14ac:dyDescent="0.2">
      <c r="A25" s="89"/>
      <c r="B25" s="84">
        <v>1857003</v>
      </c>
      <c r="C25" s="4" t="s">
        <v>154</v>
      </c>
      <c r="D25" s="4" t="s">
        <v>19</v>
      </c>
      <c r="E25" s="4" t="s">
        <v>13</v>
      </c>
      <c r="F25" s="4" t="s">
        <v>14</v>
      </c>
      <c r="G25" s="4" t="s">
        <v>77</v>
      </c>
      <c r="H25" s="4" t="s">
        <v>20</v>
      </c>
      <c r="I25" s="4" t="s">
        <v>17</v>
      </c>
      <c r="J25" s="4" t="s">
        <v>143</v>
      </c>
      <c r="K25" s="5">
        <v>35156</v>
      </c>
      <c r="L25" s="6">
        <v>97</v>
      </c>
      <c r="M25" s="6">
        <v>90</v>
      </c>
      <c r="N25" s="6">
        <v>99</v>
      </c>
      <c r="O25" s="6">
        <v>99</v>
      </c>
      <c r="P25" s="6">
        <v>96</v>
      </c>
      <c r="Q25" s="6">
        <v>100</v>
      </c>
      <c r="R25" s="6">
        <v>93</v>
      </c>
      <c r="S25" s="6">
        <v>95</v>
      </c>
      <c r="T25" s="6">
        <v>99</v>
      </c>
      <c r="U25" s="6">
        <v>99</v>
      </c>
      <c r="V25" s="6">
        <v>96</v>
      </c>
      <c r="W25" s="6">
        <v>100</v>
      </c>
      <c r="X25" s="16">
        <f t="shared" ref="X25:X28" si="1">AVERAGE(L25:W25)</f>
        <v>96.916666666666671</v>
      </c>
    </row>
    <row r="26" spans="1:24" s="1" customFormat="1" ht="12.75" x14ac:dyDescent="0.2">
      <c r="A26" s="89"/>
      <c r="B26" s="84">
        <v>66650000</v>
      </c>
      <c r="C26" s="4" t="s">
        <v>155</v>
      </c>
      <c r="D26" s="4" t="s">
        <v>12</v>
      </c>
      <c r="E26" s="4" t="s">
        <v>13</v>
      </c>
      <c r="F26" s="4" t="s">
        <v>14</v>
      </c>
      <c r="G26" s="4" t="s">
        <v>15</v>
      </c>
      <c r="H26" s="4" t="s">
        <v>27</v>
      </c>
      <c r="I26" s="4" t="s">
        <v>17</v>
      </c>
      <c r="J26" s="4" t="s">
        <v>153</v>
      </c>
      <c r="K26" s="5">
        <v>41395</v>
      </c>
      <c r="L26" s="7">
        <v>2</v>
      </c>
      <c r="M26" s="7">
        <v>4</v>
      </c>
      <c r="N26" s="7">
        <v>0</v>
      </c>
      <c r="O26" s="7">
        <v>0</v>
      </c>
      <c r="P26" s="7">
        <v>0</v>
      </c>
      <c r="Q26" s="7">
        <v>2</v>
      </c>
      <c r="R26" s="6">
        <v>98</v>
      </c>
      <c r="S26" s="6">
        <v>99</v>
      </c>
      <c r="T26" s="6">
        <v>94</v>
      </c>
      <c r="U26" s="7">
        <v>56</v>
      </c>
      <c r="V26" s="6">
        <v>95</v>
      </c>
      <c r="W26" s="6">
        <v>99</v>
      </c>
      <c r="X26" s="16">
        <f t="shared" si="1"/>
        <v>45.75</v>
      </c>
    </row>
    <row r="27" spans="1:24" s="1" customFormat="1" ht="12.75" x14ac:dyDescent="0.2">
      <c r="A27" s="89"/>
      <c r="B27" s="84">
        <v>1756001</v>
      </c>
      <c r="C27" s="4" t="s">
        <v>155</v>
      </c>
      <c r="D27" s="4" t="s">
        <v>19</v>
      </c>
      <c r="E27" s="4" t="s">
        <v>13</v>
      </c>
      <c r="F27" s="4" t="s">
        <v>14</v>
      </c>
      <c r="G27" s="4" t="s">
        <v>15</v>
      </c>
      <c r="H27" s="4" t="s">
        <v>20</v>
      </c>
      <c r="I27" s="4" t="s">
        <v>17</v>
      </c>
      <c r="J27" s="4" t="s">
        <v>153</v>
      </c>
      <c r="K27" s="5">
        <v>41395</v>
      </c>
      <c r="L27" s="7">
        <v>2</v>
      </c>
      <c r="M27" s="7">
        <v>4</v>
      </c>
      <c r="N27" s="7">
        <v>0</v>
      </c>
      <c r="O27" s="7">
        <v>0</v>
      </c>
      <c r="P27" s="8">
        <v>83</v>
      </c>
      <c r="Q27" s="6">
        <v>99</v>
      </c>
      <c r="R27" s="8">
        <v>89</v>
      </c>
      <c r="S27" s="6">
        <v>99</v>
      </c>
      <c r="T27" s="6">
        <v>94</v>
      </c>
      <c r="U27" s="7">
        <v>56</v>
      </c>
      <c r="V27" s="6">
        <v>95</v>
      </c>
      <c r="W27" s="6">
        <v>99</v>
      </c>
      <c r="X27" s="16">
        <f t="shared" si="1"/>
        <v>60</v>
      </c>
    </row>
    <row r="28" spans="1:24" s="1" customFormat="1" ht="11.25" customHeight="1" x14ac:dyDescent="0.2">
      <c r="A28" s="89"/>
      <c r="B28" s="66" t="s">
        <v>55</v>
      </c>
      <c r="C28" s="66"/>
      <c r="D28" s="66"/>
      <c r="E28" s="66"/>
      <c r="F28" s="66"/>
      <c r="G28" s="66"/>
      <c r="H28" s="66"/>
      <c r="I28" s="66"/>
      <c r="J28" s="66"/>
      <c r="K28" s="67"/>
      <c r="L28" s="8">
        <v>89</v>
      </c>
      <c r="M28" s="7">
        <v>79</v>
      </c>
      <c r="N28" s="8">
        <v>81</v>
      </c>
      <c r="O28" s="7">
        <v>68</v>
      </c>
      <c r="P28" s="8">
        <v>87</v>
      </c>
      <c r="Q28" s="8">
        <v>88</v>
      </c>
      <c r="R28" s="8">
        <v>89</v>
      </c>
      <c r="S28" s="6">
        <v>94</v>
      </c>
      <c r="T28" s="6">
        <v>97</v>
      </c>
      <c r="U28" s="6">
        <v>91</v>
      </c>
      <c r="V28" s="6">
        <v>95</v>
      </c>
      <c r="W28" s="6">
        <v>98</v>
      </c>
      <c r="X28" s="16">
        <f t="shared" si="1"/>
        <v>88</v>
      </c>
    </row>
    <row r="29" spans="1:24" s="1" customFormat="1" ht="11.25" customHeight="1" x14ac:dyDescent="0.2">
      <c r="A29" s="89"/>
      <c r="B29" s="115" t="s">
        <v>56</v>
      </c>
      <c r="C29" s="62" t="s">
        <v>57</v>
      </c>
      <c r="D29" s="63"/>
      <c r="E29" s="63"/>
      <c r="F29" s="63"/>
      <c r="G29" s="63"/>
      <c r="H29" s="63"/>
      <c r="I29" s="63"/>
      <c r="J29" s="63"/>
      <c r="K29" s="63"/>
      <c r="L29" s="63"/>
      <c r="M29" s="63"/>
      <c r="N29" s="63"/>
      <c r="O29" s="63"/>
      <c r="P29" s="63"/>
      <c r="Q29" s="63"/>
      <c r="R29" s="63"/>
      <c r="S29" s="63"/>
      <c r="T29" s="63"/>
      <c r="U29" s="63"/>
      <c r="V29" s="63"/>
      <c r="W29" s="63"/>
      <c r="X29" s="92"/>
    </row>
    <row r="30" spans="1:24" s="1" customFormat="1" ht="11.25" customHeight="1" x14ac:dyDescent="0.2">
      <c r="A30" s="89"/>
      <c r="B30" s="115" t="s">
        <v>58</v>
      </c>
      <c r="C30" s="62" t="s">
        <v>59</v>
      </c>
      <c r="D30" s="63"/>
      <c r="E30" s="63"/>
      <c r="F30" s="63"/>
      <c r="G30" s="63"/>
      <c r="H30" s="63"/>
      <c r="I30" s="63"/>
      <c r="J30" s="63"/>
      <c r="K30" s="63"/>
      <c r="L30" s="63"/>
      <c r="M30" s="63"/>
      <c r="N30" s="63"/>
      <c r="O30" s="63"/>
      <c r="P30" s="63"/>
      <c r="Q30" s="63"/>
      <c r="R30" s="63"/>
      <c r="S30" s="63"/>
      <c r="T30" s="63"/>
      <c r="U30" s="63"/>
      <c r="V30" s="63"/>
      <c r="W30" s="63"/>
      <c r="X30" s="92"/>
    </row>
    <row r="31" spans="1:24" s="1" customFormat="1" ht="11.25" customHeight="1" x14ac:dyDescent="0.2">
      <c r="A31" s="89"/>
      <c r="B31" s="115" t="s">
        <v>60</v>
      </c>
      <c r="C31" s="62" t="s">
        <v>61</v>
      </c>
      <c r="D31" s="63"/>
      <c r="E31" s="63"/>
      <c r="F31" s="63"/>
      <c r="G31" s="63"/>
      <c r="H31" s="63"/>
      <c r="I31" s="63"/>
      <c r="J31" s="63"/>
      <c r="K31" s="63"/>
      <c r="L31" s="63"/>
      <c r="M31" s="63"/>
      <c r="N31" s="63"/>
      <c r="O31" s="63"/>
      <c r="P31" s="63"/>
      <c r="Q31" s="63"/>
      <c r="R31" s="63"/>
      <c r="S31" s="63"/>
      <c r="T31" s="63"/>
      <c r="U31" s="63"/>
      <c r="V31" s="63"/>
      <c r="W31" s="63"/>
      <c r="X31" s="92"/>
    </row>
    <row r="32" spans="1:24" s="1" customFormat="1" ht="11.25" customHeight="1" x14ac:dyDescent="0.2">
      <c r="A32" s="89"/>
      <c r="B32" s="115" t="s">
        <v>60</v>
      </c>
      <c r="C32" s="62" t="s">
        <v>62</v>
      </c>
      <c r="D32" s="63"/>
      <c r="E32" s="63"/>
      <c r="F32" s="63"/>
      <c r="G32" s="63"/>
      <c r="H32" s="63"/>
      <c r="I32" s="63"/>
      <c r="J32" s="63"/>
      <c r="K32" s="63"/>
      <c r="L32" s="63"/>
      <c r="M32" s="63"/>
      <c r="N32" s="63"/>
      <c r="O32" s="63"/>
      <c r="P32" s="63"/>
      <c r="Q32" s="63"/>
      <c r="R32" s="63"/>
      <c r="S32" s="63"/>
      <c r="T32" s="63"/>
      <c r="U32" s="63"/>
      <c r="V32" s="63"/>
      <c r="W32" s="63"/>
      <c r="X32" s="92"/>
    </row>
    <row r="33" spans="1:24" s="1" customFormat="1" ht="11.25" customHeight="1" x14ac:dyDescent="0.2">
      <c r="A33" s="89"/>
      <c r="B33" s="115" t="s">
        <v>60</v>
      </c>
      <c r="C33" s="62" t="s">
        <v>63</v>
      </c>
      <c r="D33" s="63"/>
      <c r="E33" s="63"/>
      <c r="F33" s="63"/>
      <c r="G33" s="63"/>
      <c r="H33" s="63"/>
      <c r="I33" s="63"/>
      <c r="J33" s="63"/>
      <c r="K33" s="63"/>
      <c r="L33" s="63"/>
      <c r="M33" s="63"/>
      <c r="N33" s="63"/>
      <c r="O33" s="63"/>
      <c r="P33" s="63"/>
      <c r="Q33" s="63"/>
      <c r="R33" s="63"/>
      <c r="S33" s="63"/>
      <c r="T33" s="63"/>
      <c r="U33" s="63"/>
      <c r="V33" s="63"/>
      <c r="W33" s="63"/>
      <c r="X33" s="92"/>
    </row>
    <row r="34" spans="1:24" s="1" customFormat="1" ht="11.25" customHeight="1" x14ac:dyDescent="0.2">
      <c r="A34" s="89"/>
      <c r="B34" s="115" t="s">
        <v>64</v>
      </c>
      <c r="C34" s="62" t="s">
        <v>65</v>
      </c>
      <c r="D34" s="63"/>
      <c r="E34" s="63"/>
      <c r="F34" s="63"/>
      <c r="G34" s="63"/>
      <c r="H34" s="63"/>
      <c r="I34" s="63"/>
      <c r="J34" s="63"/>
      <c r="K34" s="63"/>
      <c r="L34" s="63"/>
      <c r="M34" s="63"/>
      <c r="N34" s="63"/>
      <c r="O34" s="63"/>
      <c r="P34" s="63"/>
      <c r="Q34" s="63"/>
      <c r="R34" s="63"/>
      <c r="S34" s="63"/>
      <c r="T34" s="63"/>
      <c r="U34" s="63"/>
      <c r="V34" s="63"/>
      <c r="W34" s="63"/>
      <c r="X34" s="92"/>
    </row>
    <row r="35" spans="1:24" s="1" customFormat="1" ht="11.25" customHeight="1" x14ac:dyDescent="0.2">
      <c r="A35" s="89"/>
      <c r="B35" s="116" t="s">
        <v>66</v>
      </c>
      <c r="C35" s="68"/>
      <c r="D35" s="68"/>
      <c r="E35" s="68"/>
      <c r="F35" s="69"/>
      <c r="G35" s="70" t="s">
        <v>67</v>
      </c>
      <c r="H35" s="71"/>
      <c r="I35" s="71"/>
      <c r="J35" s="71"/>
      <c r="K35" s="72"/>
      <c r="L35" s="73" t="s">
        <v>68</v>
      </c>
      <c r="M35" s="74"/>
      <c r="N35" s="74"/>
      <c r="O35" s="74"/>
      <c r="P35" s="75"/>
      <c r="Q35" s="76" t="s">
        <v>69</v>
      </c>
      <c r="R35" s="77"/>
      <c r="S35" s="77"/>
      <c r="T35" s="77"/>
      <c r="U35" s="77"/>
      <c r="V35" s="77"/>
      <c r="W35" s="77"/>
      <c r="X35" s="93"/>
    </row>
    <row r="36" spans="1:24" s="1" customFormat="1" ht="11.25" x14ac:dyDescent="0.2">
      <c r="A36" s="89"/>
      <c r="B36" s="90" t="s">
        <v>70</v>
      </c>
      <c r="C36" s="91"/>
      <c r="D36" s="91"/>
      <c r="E36" s="91"/>
      <c r="F36" s="91"/>
      <c r="G36" s="91"/>
      <c r="H36" s="91"/>
      <c r="I36" s="91"/>
      <c r="J36" s="91"/>
      <c r="K36" s="91"/>
      <c r="L36" s="91"/>
      <c r="M36" s="91"/>
      <c r="N36" s="91"/>
      <c r="O36" s="91"/>
      <c r="P36" s="91"/>
      <c r="Q36" s="91"/>
      <c r="R36" s="91"/>
      <c r="S36" s="91"/>
      <c r="T36" s="91"/>
      <c r="U36" s="91"/>
      <c r="V36" s="91"/>
      <c r="W36" s="91"/>
      <c r="X36" s="94"/>
    </row>
  </sheetData>
  <mergeCells count="14">
    <mergeCell ref="B36:X36"/>
    <mergeCell ref="C32:X32"/>
    <mergeCell ref="C33:X33"/>
    <mergeCell ref="C34:X34"/>
    <mergeCell ref="B35:F35"/>
    <mergeCell ref="G35:K35"/>
    <mergeCell ref="L35:P35"/>
    <mergeCell ref="Q35:X35"/>
    <mergeCell ref="C31:X31"/>
    <mergeCell ref="B1:W1"/>
    <mergeCell ref="B2:W2"/>
    <mergeCell ref="B28:K28"/>
    <mergeCell ref="C29:X29"/>
    <mergeCell ref="C30:X30"/>
  </mergeCells>
  <printOptions horizontalCentered="1"/>
  <pageMargins left="0.19685039370078741" right="0.19685039370078741" top="0.59055118110236227" bottom="0.39370078740157483" header="0.51181102362204722" footer="0.51181102362204722"/>
  <pageSetup paperSize="9" scale="90"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68"/>
  <sheetViews>
    <sheetView showGridLines="0" zoomScaleNormal="100" workbookViewId="0">
      <selection activeCell="AA9" sqref="AA9"/>
    </sheetView>
  </sheetViews>
  <sheetFormatPr defaultRowHeight="15" x14ac:dyDescent="0.25"/>
  <cols>
    <col min="1" max="1" width="2.7109375" customWidth="1"/>
    <col min="2" max="2" width="10" bestFit="1" customWidth="1"/>
    <col min="3" max="3" width="24.28515625" bestFit="1" customWidth="1"/>
    <col min="4" max="4" width="4.5703125" bestFit="1" customWidth="1"/>
    <col min="5" max="5" width="3" customWidth="1"/>
    <col min="6" max="6" width="5" customWidth="1"/>
    <col min="7" max="7" width="5.140625" customWidth="1"/>
    <col min="8" max="8" width="7.5703125" customWidth="1"/>
    <col min="9" max="9" width="3.85546875" customWidth="1"/>
    <col min="10" max="10" width="3.28515625" customWidth="1"/>
    <col min="11" max="11" width="5.85546875"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5" max="25" width="1.28515625" customWidth="1"/>
  </cols>
  <sheetData>
    <row r="1" spans="1:25" s="1" customFormat="1" ht="12.75" x14ac:dyDescent="0.2">
      <c r="A1" s="89"/>
      <c r="B1" s="85" t="s">
        <v>0</v>
      </c>
      <c r="C1" s="85"/>
      <c r="D1" s="85"/>
      <c r="E1" s="85"/>
      <c r="F1" s="85"/>
      <c r="G1" s="85"/>
      <c r="H1" s="85"/>
      <c r="I1" s="85"/>
      <c r="J1" s="85"/>
      <c r="K1" s="85"/>
      <c r="L1" s="85"/>
      <c r="M1" s="85"/>
      <c r="N1" s="85"/>
      <c r="O1" s="85"/>
      <c r="P1" s="85"/>
      <c r="Q1" s="85"/>
      <c r="R1" s="85"/>
      <c r="S1" s="85"/>
      <c r="T1" s="85"/>
      <c r="U1" s="85"/>
      <c r="V1" s="85"/>
      <c r="W1" s="98"/>
      <c r="X1" s="79"/>
      <c r="Y1" s="78"/>
    </row>
    <row r="2" spans="1:25" s="1" customFormat="1" ht="12.75" customHeight="1" x14ac:dyDescent="0.2">
      <c r="A2" s="89"/>
      <c r="B2" s="64" t="s">
        <v>457</v>
      </c>
      <c r="C2" s="64"/>
      <c r="D2" s="64"/>
      <c r="E2" s="64"/>
      <c r="F2" s="64"/>
      <c r="G2" s="64"/>
      <c r="H2" s="64"/>
      <c r="I2" s="64"/>
      <c r="J2" s="64"/>
      <c r="K2" s="64"/>
      <c r="L2" s="64"/>
      <c r="M2" s="64"/>
      <c r="N2" s="64"/>
      <c r="O2" s="64"/>
      <c r="P2" s="64"/>
      <c r="Q2" s="64"/>
      <c r="R2" s="64"/>
      <c r="S2" s="64"/>
      <c r="T2" s="64"/>
      <c r="U2" s="64"/>
      <c r="V2" s="64"/>
      <c r="W2" s="65"/>
      <c r="X2" s="78"/>
      <c r="Y2" s="78"/>
    </row>
    <row r="3" spans="1:25"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16" t="s">
        <v>371</v>
      </c>
    </row>
    <row r="4" spans="1:25" s="1" customFormat="1" ht="12.75" x14ac:dyDescent="0.2">
      <c r="A4" s="89"/>
      <c r="B4" s="84">
        <v>61260000</v>
      </c>
      <c r="C4" s="4" t="s">
        <v>458</v>
      </c>
      <c r="D4" s="4" t="s">
        <v>12</v>
      </c>
      <c r="E4" s="4" t="s">
        <v>13</v>
      </c>
      <c r="F4" s="4" t="s">
        <v>14</v>
      </c>
      <c r="G4" s="4"/>
      <c r="H4" s="4" t="s">
        <v>27</v>
      </c>
      <c r="I4" s="4"/>
      <c r="J4" s="4" t="s">
        <v>229</v>
      </c>
      <c r="K4" s="5">
        <v>42370</v>
      </c>
      <c r="L4" s="7"/>
      <c r="M4" s="7"/>
      <c r="N4" s="7"/>
      <c r="O4" s="7"/>
      <c r="P4" s="7"/>
      <c r="Q4" s="7"/>
      <c r="R4" s="7"/>
      <c r="S4" s="7"/>
      <c r="T4" s="7"/>
      <c r="U4" s="7"/>
      <c r="V4" s="7"/>
      <c r="W4" s="7"/>
      <c r="X4" s="16"/>
    </row>
    <row r="5" spans="1:25" s="1" customFormat="1" ht="12.75" x14ac:dyDescent="0.2">
      <c r="A5" s="89"/>
      <c r="B5" s="84">
        <v>0</v>
      </c>
      <c r="C5" s="4" t="s">
        <v>458</v>
      </c>
      <c r="D5" s="4" t="s">
        <v>19</v>
      </c>
      <c r="E5" s="4" t="s">
        <v>13</v>
      </c>
      <c r="F5" s="4" t="s">
        <v>14</v>
      </c>
      <c r="G5" s="4"/>
      <c r="H5" s="4" t="s">
        <v>20</v>
      </c>
      <c r="I5" s="4"/>
      <c r="J5" s="4" t="s">
        <v>229</v>
      </c>
      <c r="K5" s="5">
        <v>42370</v>
      </c>
      <c r="L5" s="7"/>
      <c r="M5" s="7"/>
      <c r="N5" s="7"/>
      <c r="O5" s="7"/>
      <c r="P5" s="7"/>
      <c r="Q5" s="7"/>
      <c r="R5" s="7"/>
      <c r="S5" s="7"/>
      <c r="T5" s="7"/>
      <c r="U5" s="7"/>
      <c r="V5" s="7"/>
      <c r="W5" s="7"/>
      <c r="X5" s="16"/>
    </row>
    <row r="6" spans="1:25" s="1" customFormat="1" ht="12.75" x14ac:dyDescent="0.2">
      <c r="A6" s="89"/>
      <c r="B6" s="84">
        <v>44350000</v>
      </c>
      <c r="C6" s="4" t="s">
        <v>459</v>
      </c>
      <c r="D6" s="4" t="s">
        <v>12</v>
      </c>
      <c r="E6" s="4" t="s">
        <v>13</v>
      </c>
      <c r="F6" s="4" t="s">
        <v>14</v>
      </c>
      <c r="G6" s="4"/>
      <c r="H6" s="4" t="s">
        <v>27</v>
      </c>
      <c r="I6" s="4"/>
      <c r="J6" s="4" t="s">
        <v>229</v>
      </c>
      <c r="K6" s="5">
        <v>42370</v>
      </c>
      <c r="L6" s="7">
        <v>0</v>
      </c>
      <c r="M6" s="7">
        <v>0</v>
      </c>
      <c r="N6" s="7">
        <v>0</v>
      </c>
      <c r="O6" s="7">
        <v>0</v>
      </c>
      <c r="P6" s="6">
        <v>92</v>
      </c>
      <c r="Q6" s="6">
        <v>100</v>
      </c>
      <c r="R6" s="6">
        <v>97</v>
      </c>
      <c r="S6" s="6">
        <v>99</v>
      </c>
      <c r="T6" s="6">
        <v>99</v>
      </c>
      <c r="U6" s="6">
        <v>93</v>
      </c>
      <c r="V6" s="6">
        <v>96</v>
      </c>
      <c r="W6" s="6">
        <v>98</v>
      </c>
      <c r="X6" s="16">
        <f t="shared" ref="X6:X60" si="0">AVERAGE(L6:W6)</f>
        <v>64.5</v>
      </c>
    </row>
    <row r="7" spans="1:25" s="1" customFormat="1" ht="12.75" x14ac:dyDescent="0.2">
      <c r="A7" s="89"/>
      <c r="B7" s="84">
        <v>1643026</v>
      </c>
      <c r="C7" s="4" t="s">
        <v>459</v>
      </c>
      <c r="D7" s="4" t="s">
        <v>19</v>
      </c>
      <c r="E7" s="4" t="s">
        <v>13</v>
      </c>
      <c r="F7" s="4" t="s">
        <v>14</v>
      </c>
      <c r="G7" s="4"/>
      <c r="H7" s="4" t="s">
        <v>20</v>
      </c>
      <c r="I7" s="4"/>
      <c r="J7" s="4" t="s">
        <v>229</v>
      </c>
      <c r="K7" s="5">
        <v>42370</v>
      </c>
      <c r="L7" s="7">
        <v>0</v>
      </c>
      <c r="M7" s="7">
        <v>0</v>
      </c>
      <c r="N7" s="7">
        <v>0</v>
      </c>
      <c r="O7" s="7">
        <v>0</v>
      </c>
      <c r="P7" s="7">
        <v>8</v>
      </c>
      <c r="Q7" s="7">
        <v>0</v>
      </c>
      <c r="R7" s="7">
        <v>0</v>
      </c>
      <c r="S7" s="7">
        <v>0</v>
      </c>
      <c r="T7" s="7">
        <v>0</v>
      </c>
      <c r="U7" s="7">
        <v>1</v>
      </c>
      <c r="V7" s="6">
        <v>96</v>
      </c>
      <c r="W7" s="6">
        <v>98</v>
      </c>
      <c r="X7" s="16">
        <f t="shared" si="0"/>
        <v>16.916666666666668</v>
      </c>
    </row>
    <row r="8" spans="1:25" s="1" customFormat="1" ht="12.75" x14ac:dyDescent="0.2">
      <c r="A8" s="89"/>
      <c r="B8" s="84">
        <v>40712500</v>
      </c>
      <c r="C8" s="4" t="s">
        <v>355</v>
      </c>
      <c r="D8" s="4" t="s">
        <v>12</v>
      </c>
      <c r="E8" s="4" t="s">
        <v>13</v>
      </c>
      <c r="F8" s="4" t="s">
        <v>14</v>
      </c>
      <c r="G8" s="4"/>
      <c r="H8" s="4" t="s">
        <v>27</v>
      </c>
      <c r="I8" s="4"/>
      <c r="J8" s="4" t="s">
        <v>229</v>
      </c>
      <c r="K8" s="5">
        <v>41883</v>
      </c>
      <c r="L8" s="6">
        <v>98</v>
      </c>
      <c r="M8" s="7">
        <v>79</v>
      </c>
      <c r="N8" s="7">
        <v>68</v>
      </c>
      <c r="O8" s="7">
        <v>3</v>
      </c>
      <c r="P8" s="7">
        <v>0</v>
      </c>
      <c r="Q8" s="7">
        <v>0</v>
      </c>
      <c r="R8" s="7">
        <v>0</v>
      </c>
      <c r="S8" s="7">
        <v>0</v>
      </c>
      <c r="T8" s="7">
        <v>0</v>
      </c>
      <c r="U8" s="7">
        <v>0</v>
      </c>
      <c r="V8" s="7">
        <v>0</v>
      </c>
      <c r="W8" s="7">
        <v>0</v>
      </c>
      <c r="X8" s="16">
        <f t="shared" si="0"/>
        <v>20.666666666666668</v>
      </c>
    </row>
    <row r="9" spans="1:25" s="1" customFormat="1" ht="12.75" x14ac:dyDescent="0.2">
      <c r="A9" s="89"/>
      <c r="B9" s="84">
        <v>0</v>
      </c>
      <c r="C9" s="4" t="s">
        <v>355</v>
      </c>
      <c r="D9" s="4" t="s">
        <v>19</v>
      </c>
      <c r="E9" s="4" t="s">
        <v>13</v>
      </c>
      <c r="F9" s="4" t="s">
        <v>14</v>
      </c>
      <c r="G9" s="4"/>
      <c r="H9" s="4" t="s">
        <v>20</v>
      </c>
      <c r="I9" s="4"/>
      <c r="J9" s="4" t="s">
        <v>229</v>
      </c>
      <c r="K9" s="5">
        <v>41883</v>
      </c>
      <c r="L9" s="6">
        <v>98</v>
      </c>
      <c r="M9" s="7">
        <v>79</v>
      </c>
      <c r="N9" s="7">
        <v>68</v>
      </c>
      <c r="O9" s="7">
        <v>3</v>
      </c>
      <c r="P9" s="7">
        <v>0</v>
      </c>
      <c r="Q9" s="7">
        <v>0</v>
      </c>
      <c r="R9" s="7">
        <v>0</v>
      </c>
      <c r="S9" s="7">
        <v>0</v>
      </c>
      <c r="T9" s="7">
        <v>0</v>
      </c>
      <c r="U9" s="7">
        <v>0</v>
      </c>
      <c r="V9" s="7">
        <v>0</v>
      </c>
      <c r="W9" s="7">
        <v>0</v>
      </c>
      <c r="X9" s="16">
        <f t="shared" si="0"/>
        <v>20.666666666666668</v>
      </c>
    </row>
    <row r="10" spans="1:25" s="1" customFormat="1" ht="12.75" x14ac:dyDescent="0.2">
      <c r="A10" s="89"/>
      <c r="B10" s="84">
        <v>41210000</v>
      </c>
      <c r="C10" s="4" t="s">
        <v>460</v>
      </c>
      <c r="D10" s="4" t="s">
        <v>12</v>
      </c>
      <c r="E10" s="4" t="s">
        <v>13</v>
      </c>
      <c r="F10" s="4" t="s">
        <v>14</v>
      </c>
      <c r="G10" s="4"/>
      <c r="H10" s="4" t="s">
        <v>27</v>
      </c>
      <c r="I10" s="4"/>
      <c r="J10" s="4" t="s">
        <v>229</v>
      </c>
      <c r="K10" s="5">
        <v>42186</v>
      </c>
      <c r="L10" s="6">
        <v>97</v>
      </c>
      <c r="M10" s="8">
        <v>83</v>
      </c>
      <c r="N10" s="6">
        <v>100</v>
      </c>
      <c r="O10" s="6">
        <v>98</v>
      </c>
      <c r="P10" s="6">
        <v>96</v>
      </c>
      <c r="Q10" s="6">
        <v>99</v>
      </c>
      <c r="R10" s="6">
        <v>98</v>
      </c>
      <c r="S10" s="6">
        <v>99</v>
      </c>
      <c r="T10" s="6">
        <v>99</v>
      </c>
      <c r="U10" s="6">
        <v>99</v>
      </c>
      <c r="V10" s="6">
        <v>97</v>
      </c>
      <c r="W10" s="6">
        <v>99</v>
      </c>
      <c r="X10" s="16">
        <f t="shared" si="0"/>
        <v>97</v>
      </c>
    </row>
    <row r="11" spans="1:25" s="1" customFormat="1" ht="12.75" x14ac:dyDescent="0.2">
      <c r="A11" s="89"/>
      <c r="B11" s="84">
        <v>1943010</v>
      </c>
      <c r="C11" s="4" t="s">
        <v>460</v>
      </c>
      <c r="D11" s="4" t="s">
        <v>19</v>
      </c>
      <c r="E11" s="4" t="s">
        <v>13</v>
      </c>
      <c r="F11" s="4" t="s">
        <v>14</v>
      </c>
      <c r="G11" s="4"/>
      <c r="H11" s="4" t="s">
        <v>20</v>
      </c>
      <c r="I11" s="4"/>
      <c r="J11" s="4" t="s">
        <v>229</v>
      </c>
      <c r="K11" s="5">
        <v>42186</v>
      </c>
      <c r="L11" s="6">
        <v>97</v>
      </c>
      <c r="M11" s="8">
        <v>83</v>
      </c>
      <c r="N11" s="6">
        <v>100</v>
      </c>
      <c r="O11" s="6">
        <v>98</v>
      </c>
      <c r="P11" s="6">
        <v>96</v>
      </c>
      <c r="Q11" s="6">
        <v>100</v>
      </c>
      <c r="R11" s="6">
        <v>98</v>
      </c>
      <c r="S11" s="6">
        <v>99</v>
      </c>
      <c r="T11" s="6">
        <v>99</v>
      </c>
      <c r="U11" s="6">
        <v>99</v>
      </c>
      <c r="V11" s="6">
        <v>97</v>
      </c>
      <c r="W11" s="6">
        <v>99</v>
      </c>
      <c r="X11" s="16">
        <f t="shared" si="0"/>
        <v>97.083333333333329</v>
      </c>
    </row>
    <row r="12" spans="1:25" s="1" customFormat="1" ht="12.75" x14ac:dyDescent="0.2">
      <c r="A12" s="89"/>
      <c r="B12" s="84">
        <v>54230000</v>
      </c>
      <c r="C12" s="4" t="s">
        <v>461</v>
      </c>
      <c r="D12" s="4" t="s">
        <v>12</v>
      </c>
      <c r="E12" s="4" t="s">
        <v>13</v>
      </c>
      <c r="F12" s="4" t="s">
        <v>14</v>
      </c>
      <c r="G12" s="4"/>
      <c r="H12" s="4" t="s">
        <v>27</v>
      </c>
      <c r="I12" s="4"/>
      <c r="J12" s="4" t="s">
        <v>229</v>
      </c>
      <c r="K12" s="5">
        <v>42644</v>
      </c>
      <c r="L12" s="7"/>
      <c r="M12" s="7"/>
      <c r="N12" s="7"/>
      <c r="O12" s="7"/>
      <c r="P12" s="7"/>
      <c r="Q12" s="7"/>
      <c r="R12" s="7"/>
      <c r="S12" s="7"/>
      <c r="T12" s="7"/>
      <c r="U12" s="7"/>
      <c r="V12" s="7"/>
      <c r="W12" s="7"/>
      <c r="X12" s="16"/>
    </row>
    <row r="13" spans="1:25" s="1" customFormat="1" ht="12.75" x14ac:dyDescent="0.2">
      <c r="A13" s="89"/>
      <c r="B13" s="84">
        <v>1742008</v>
      </c>
      <c r="C13" s="4" t="s">
        <v>461</v>
      </c>
      <c r="D13" s="4" t="s">
        <v>19</v>
      </c>
      <c r="E13" s="4" t="s">
        <v>13</v>
      </c>
      <c r="F13" s="4" t="s">
        <v>14</v>
      </c>
      <c r="G13" s="4"/>
      <c r="H13" s="4" t="s">
        <v>20</v>
      </c>
      <c r="I13" s="4"/>
      <c r="J13" s="4" t="s">
        <v>229</v>
      </c>
      <c r="K13" s="5">
        <v>42644</v>
      </c>
      <c r="L13" s="7"/>
      <c r="M13" s="7"/>
      <c r="N13" s="7"/>
      <c r="O13" s="7"/>
      <c r="P13" s="7"/>
      <c r="Q13" s="7"/>
      <c r="R13" s="7"/>
      <c r="S13" s="7"/>
      <c r="T13" s="7"/>
      <c r="U13" s="7"/>
      <c r="V13" s="7"/>
      <c r="W13" s="7"/>
      <c r="X13" s="16"/>
    </row>
    <row r="14" spans="1:25" s="1" customFormat="1" ht="12.75" x14ac:dyDescent="0.2">
      <c r="A14" s="89"/>
      <c r="B14" s="84">
        <v>0</v>
      </c>
      <c r="C14" s="4" t="s">
        <v>356</v>
      </c>
      <c r="D14" s="20" t="e">
        <f>#REF!+MG!X3</f>
        <v>#REF!</v>
      </c>
      <c r="E14" s="4" t="s">
        <v>13</v>
      </c>
      <c r="F14" s="4" t="s">
        <v>14</v>
      </c>
      <c r="G14" s="4"/>
      <c r="H14" s="4" t="s">
        <v>138</v>
      </c>
      <c r="I14" s="4"/>
      <c r="J14" s="4" t="s">
        <v>229</v>
      </c>
      <c r="K14" s="5">
        <v>41883</v>
      </c>
      <c r="L14" s="7"/>
      <c r="M14" s="7"/>
      <c r="N14" s="7"/>
      <c r="O14" s="7"/>
      <c r="P14" s="7"/>
      <c r="Q14" s="7"/>
      <c r="R14" s="7"/>
      <c r="S14" s="7"/>
      <c r="T14" s="7"/>
      <c r="U14" s="7"/>
      <c r="V14" s="7"/>
      <c r="W14" s="7"/>
      <c r="X14" s="16"/>
    </row>
    <row r="15" spans="1:25" s="1" customFormat="1" ht="12.75" x14ac:dyDescent="0.2">
      <c r="A15" s="89"/>
      <c r="B15" s="84">
        <v>2043005</v>
      </c>
      <c r="C15" s="4" t="s">
        <v>356</v>
      </c>
      <c r="D15" s="4" t="s">
        <v>19</v>
      </c>
      <c r="E15" s="4" t="s">
        <v>13</v>
      </c>
      <c r="F15" s="4" t="s">
        <v>14</v>
      </c>
      <c r="G15" s="4"/>
      <c r="H15" s="4" t="s">
        <v>20</v>
      </c>
      <c r="I15" s="4"/>
      <c r="J15" s="4" t="s">
        <v>229</v>
      </c>
      <c r="K15" s="5">
        <v>41883</v>
      </c>
      <c r="L15" s="6">
        <v>97</v>
      </c>
      <c r="M15" s="8">
        <v>82</v>
      </c>
      <c r="N15" s="6">
        <v>100</v>
      </c>
      <c r="O15" s="6">
        <v>98</v>
      </c>
      <c r="P15" s="6">
        <v>96</v>
      </c>
      <c r="Q15" s="6">
        <v>100</v>
      </c>
      <c r="R15" s="6">
        <v>97</v>
      </c>
      <c r="S15" s="6">
        <v>99</v>
      </c>
      <c r="T15" s="6">
        <v>99</v>
      </c>
      <c r="U15" s="6">
        <v>99</v>
      </c>
      <c r="V15" s="6">
        <v>96</v>
      </c>
      <c r="W15" s="6">
        <v>99</v>
      </c>
      <c r="X15" s="16">
        <f t="shared" si="0"/>
        <v>96.833333333333329</v>
      </c>
    </row>
    <row r="16" spans="1:25" s="1" customFormat="1" ht="12.75" x14ac:dyDescent="0.2">
      <c r="A16" s="89"/>
      <c r="B16" s="84">
        <v>40755000</v>
      </c>
      <c r="C16" s="4" t="s">
        <v>357</v>
      </c>
      <c r="D16" s="4" t="s">
        <v>12</v>
      </c>
      <c r="E16" s="4" t="s">
        <v>13</v>
      </c>
      <c r="F16" s="4" t="s">
        <v>14</v>
      </c>
      <c r="G16" s="4"/>
      <c r="H16" s="4" t="s">
        <v>27</v>
      </c>
      <c r="I16" s="4"/>
      <c r="J16" s="4" t="s">
        <v>229</v>
      </c>
      <c r="K16" s="5">
        <v>41883</v>
      </c>
      <c r="L16" s="6">
        <v>97</v>
      </c>
      <c r="M16" s="7">
        <v>79</v>
      </c>
      <c r="N16" s="6">
        <v>98</v>
      </c>
      <c r="O16" s="6">
        <v>98</v>
      </c>
      <c r="P16" s="6">
        <v>95</v>
      </c>
      <c r="Q16" s="6">
        <v>100</v>
      </c>
      <c r="R16" s="6">
        <v>97</v>
      </c>
      <c r="S16" s="6">
        <v>96</v>
      </c>
      <c r="T16" s="6">
        <v>99</v>
      </c>
      <c r="U16" s="6">
        <v>99</v>
      </c>
      <c r="V16" s="6">
        <v>97</v>
      </c>
      <c r="W16" s="6">
        <v>100</v>
      </c>
      <c r="X16" s="16">
        <f t="shared" si="0"/>
        <v>96.25</v>
      </c>
    </row>
    <row r="17" spans="1:24" s="1" customFormat="1" ht="12.75" x14ac:dyDescent="0.2">
      <c r="A17" s="89"/>
      <c r="B17" s="84">
        <v>0</v>
      </c>
      <c r="C17" s="4" t="s">
        <v>357</v>
      </c>
      <c r="D17" s="4" t="s">
        <v>19</v>
      </c>
      <c r="E17" s="4" t="s">
        <v>13</v>
      </c>
      <c r="F17" s="4" t="s">
        <v>14</v>
      </c>
      <c r="G17" s="4"/>
      <c r="H17" s="4" t="s">
        <v>20</v>
      </c>
      <c r="I17" s="4"/>
      <c r="J17" s="4" t="s">
        <v>229</v>
      </c>
      <c r="K17" s="5">
        <v>41883</v>
      </c>
      <c r="L17" s="6">
        <v>97</v>
      </c>
      <c r="M17" s="7">
        <v>79</v>
      </c>
      <c r="N17" s="6">
        <v>98</v>
      </c>
      <c r="O17" s="6">
        <v>98</v>
      </c>
      <c r="P17" s="6">
        <v>97</v>
      </c>
      <c r="Q17" s="6">
        <v>100</v>
      </c>
      <c r="R17" s="6">
        <v>97</v>
      </c>
      <c r="S17" s="6">
        <v>96</v>
      </c>
      <c r="T17" s="6">
        <v>99</v>
      </c>
      <c r="U17" s="6">
        <v>99</v>
      </c>
      <c r="V17" s="6">
        <v>97</v>
      </c>
      <c r="W17" s="6">
        <v>100</v>
      </c>
      <c r="X17" s="16">
        <f t="shared" si="0"/>
        <v>96.416666666666671</v>
      </c>
    </row>
    <row r="18" spans="1:24" s="1" customFormat="1" ht="12.75" x14ac:dyDescent="0.2">
      <c r="A18" s="89"/>
      <c r="B18" s="84">
        <v>40680000</v>
      </c>
      <c r="C18" s="4" t="s">
        <v>358</v>
      </c>
      <c r="D18" s="4" t="s">
        <v>12</v>
      </c>
      <c r="E18" s="4" t="s">
        <v>13</v>
      </c>
      <c r="F18" s="4" t="s">
        <v>14</v>
      </c>
      <c r="G18" s="4"/>
      <c r="H18" s="4" t="s">
        <v>16</v>
      </c>
      <c r="I18" s="4"/>
      <c r="J18" s="4" t="s">
        <v>229</v>
      </c>
      <c r="K18" s="5">
        <v>41883</v>
      </c>
      <c r="L18" s="7"/>
      <c r="M18" s="7"/>
      <c r="N18" s="7"/>
      <c r="O18" s="7"/>
      <c r="P18" s="7"/>
      <c r="Q18" s="7"/>
      <c r="R18" s="7"/>
      <c r="S18" s="7"/>
      <c r="T18" s="7"/>
      <c r="U18" s="7"/>
      <c r="V18" s="7"/>
      <c r="W18" s="7"/>
      <c r="X18" s="16"/>
    </row>
    <row r="19" spans="1:24" s="1" customFormat="1" ht="12.75" x14ac:dyDescent="0.2">
      <c r="A19" s="89"/>
      <c r="B19" s="84">
        <v>2044007</v>
      </c>
      <c r="C19" s="4" t="s">
        <v>358</v>
      </c>
      <c r="D19" s="4" t="s">
        <v>19</v>
      </c>
      <c r="E19" s="4" t="s">
        <v>13</v>
      </c>
      <c r="F19" s="4" t="s">
        <v>14</v>
      </c>
      <c r="G19" s="4"/>
      <c r="H19" s="4" t="s">
        <v>20</v>
      </c>
      <c r="I19" s="4"/>
      <c r="J19" s="4" t="s">
        <v>229</v>
      </c>
      <c r="K19" s="5">
        <v>41883</v>
      </c>
      <c r="L19" s="7"/>
      <c r="M19" s="7"/>
      <c r="N19" s="7"/>
      <c r="O19" s="7"/>
      <c r="P19" s="7"/>
      <c r="Q19" s="7"/>
      <c r="R19" s="7"/>
      <c r="S19" s="7"/>
      <c r="T19" s="7"/>
      <c r="U19" s="7"/>
      <c r="V19" s="7"/>
      <c r="W19" s="7"/>
      <c r="X19" s="16"/>
    </row>
    <row r="20" spans="1:24" s="1" customFormat="1" ht="12.75" x14ac:dyDescent="0.2">
      <c r="A20" s="89"/>
      <c r="B20" s="84">
        <v>58921500</v>
      </c>
      <c r="C20" s="4" t="s">
        <v>359</v>
      </c>
      <c r="D20" s="4" t="s">
        <v>12</v>
      </c>
      <c r="E20" s="4" t="s">
        <v>13</v>
      </c>
      <c r="F20" s="4" t="s">
        <v>14</v>
      </c>
      <c r="G20" s="4"/>
      <c r="H20" s="4" t="s">
        <v>27</v>
      </c>
      <c r="I20" s="4"/>
      <c r="J20" s="4" t="s">
        <v>229</v>
      </c>
      <c r="K20" s="5">
        <v>41913</v>
      </c>
      <c r="L20" s="6">
        <v>98</v>
      </c>
      <c r="M20" s="7">
        <v>78</v>
      </c>
      <c r="N20" s="6">
        <v>99</v>
      </c>
      <c r="O20" s="6">
        <v>98</v>
      </c>
      <c r="P20" s="6">
        <v>96</v>
      </c>
      <c r="Q20" s="6">
        <v>100</v>
      </c>
      <c r="R20" s="6">
        <v>97</v>
      </c>
      <c r="S20" s="6">
        <v>99</v>
      </c>
      <c r="T20" s="6">
        <v>99</v>
      </c>
      <c r="U20" s="6">
        <v>100</v>
      </c>
      <c r="V20" s="6">
        <v>96</v>
      </c>
      <c r="W20" s="6">
        <v>97</v>
      </c>
      <c r="X20" s="16">
        <f t="shared" si="0"/>
        <v>96.416666666666671</v>
      </c>
    </row>
    <row r="21" spans="1:24" s="1" customFormat="1" ht="12.75" x14ac:dyDescent="0.2">
      <c r="A21" s="89"/>
      <c r="B21" s="84">
        <v>0</v>
      </c>
      <c r="C21" s="4" t="s">
        <v>359</v>
      </c>
      <c r="D21" s="4" t="s">
        <v>19</v>
      </c>
      <c r="E21" s="4" t="s">
        <v>13</v>
      </c>
      <c r="F21" s="4" t="s">
        <v>14</v>
      </c>
      <c r="G21" s="4"/>
      <c r="H21" s="4" t="s">
        <v>20</v>
      </c>
      <c r="I21" s="4"/>
      <c r="J21" s="4" t="s">
        <v>229</v>
      </c>
      <c r="K21" s="5">
        <v>41913</v>
      </c>
      <c r="L21" s="6">
        <v>98</v>
      </c>
      <c r="M21" s="7">
        <v>78</v>
      </c>
      <c r="N21" s="6">
        <v>99</v>
      </c>
      <c r="O21" s="6">
        <v>98</v>
      </c>
      <c r="P21" s="6">
        <v>96</v>
      </c>
      <c r="Q21" s="6">
        <v>100</v>
      </c>
      <c r="R21" s="6">
        <v>97</v>
      </c>
      <c r="S21" s="6">
        <v>99</v>
      </c>
      <c r="T21" s="6">
        <v>99</v>
      </c>
      <c r="U21" s="6">
        <v>100</v>
      </c>
      <c r="V21" s="6">
        <v>96</v>
      </c>
      <c r="W21" s="6">
        <v>97</v>
      </c>
      <c r="X21" s="16">
        <f t="shared" si="0"/>
        <v>96.416666666666671</v>
      </c>
    </row>
    <row r="22" spans="1:24" s="1" customFormat="1" ht="12.75" x14ac:dyDescent="0.2">
      <c r="A22" s="89"/>
      <c r="B22" s="84">
        <v>54730005</v>
      </c>
      <c r="C22" s="4" t="s">
        <v>462</v>
      </c>
      <c r="D22" s="4" t="s">
        <v>12</v>
      </c>
      <c r="E22" s="4" t="s">
        <v>13</v>
      </c>
      <c r="F22" s="4" t="s">
        <v>14</v>
      </c>
      <c r="G22" s="4"/>
      <c r="H22" s="4" t="s">
        <v>27</v>
      </c>
      <c r="I22" s="4"/>
      <c r="J22" s="4" t="s">
        <v>229</v>
      </c>
      <c r="K22" s="5">
        <v>42339</v>
      </c>
      <c r="L22" s="7"/>
      <c r="M22" s="7"/>
      <c r="N22" s="7"/>
      <c r="O22" s="7"/>
      <c r="P22" s="7"/>
      <c r="Q22" s="7"/>
      <c r="R22" s="7"/>
      <c r="S22" s="7"/>
      <c r="T22" s="7"/>
      <c r="U22" s="7">
        <v>54</v>
      </c>
      <c r="V22" s="7">
        <v>32</v>
      </c>
      <c r="W22" s="6">
        <v>99</v>
      </c>
      <c r="X22" s="16">
        <f t="shared" si="0"/>
        <v>61.666666666666664</v>
      </c>
    </row>
    <row r="23" spans="1:24" s="1" customFormat="1" ht="12.75" x14ac:dyDescent="0.2">
      <c r="A23" s="89"/>
      <c r="B23" s="84">
        <v>1641012</v>
      </c>
      <c r="C23" s="4" t="s">
        <v>462</v>
      </c>
      <c r="D23" s="4" t="s">
        <v>19</v>
      </c>
      <c r="E23" s="4" t="s">
        <v>13</v>
      </c>
      <c r="F23" s="4" t="s">
        <v>14</v>
      </c>
      <c r="G23" s="4"/>
      <c r="H23" s="4" t="s">
        <v>20</v>
      </c>
      <c r="I23" s="4"/>
      <c r="J23" s="4" t="s">
        <v>229</v>
      </c>
      <c r="K23" s="5">
        <v>42339</v>
      </c>
      <c r="L23" s="7"/>
      <c r="M23" s="7"/>
      <c r="N23" s="7"/>
      <c r="O23" s="7"/>
      <c r="P23" s="7"/>
      <c r="Q23" s="7"/>
      <c r="R23" s="7"/>
      <c r="S23" s="7"/>
      <c r="T23" s="7"/>
      <c r="U23" s="7">
        <v>54</v>
      </c>
      <c r="V23" s="6">
        <v>97</v>
      </c>
      <c r="W23" s="6">
        <v>99</v>
      </c>
      <c r="X23" s="16">
        <f t="shared" si="0"/>
        <v>83.333333333333329</v>
      </c>
    </row>
    <row r="24" spans="1:24" s="1" customFormat="1" ht="12.75" x14ac:dyDescent="0.2">
      <c r="A24" s="89"/>
      <c r="B24" s="84">
        <v>43300000</v>
      </c>
      <c r="C24" s="4" t="s">
        <v>463</v>
      </c>
      <c r="D24" s="4" t="s">
        <v>12</v>
      </c>
      <c r="E24" s="4" t="s">
        <v>13</v>
      </c>
      <c r="F24" s="4" t="s">
        <v>14</v>
      </c>
      <c r="G24" s="4"/>
      <c r="H24" s="4" t="s">
        <v>27</v>
      </c>
      <c r="I24" s="4"/>
      <c r="J24" s="4" t="s">
        <v>229</v>
      </c>
      <c r="K24" s="5">
        <v>42309</v>
      </c>
      <c r="L24" s="7"/>
      <c r="M24" s="7"/>
      <c r="N24" s="7"/>
      <c r="O24" s="7"/>
      <c r="P24" s="7"/>
      <c r="Q24" s="7"/>
      <c r="R24" s="7"/>
      <c r="S24" s="7"/>
      <c r="T24" s="7">
        <v>7</v>
      </c>
      <c r="U24" s="7">
        <v>73</v>
      </c>
      <c r="V24" s="8">
        <v>86</v>
      </c>
      <c r="W24" s="6">
        <v>99</v>
      </c>
      <c r="X24" s="16">
        <f t="shared" si="0"/>
        <v>66.25</v>
      </c>
    </row>
    <row r="25" spans="1:24" s="1" customFormat="1" ht="12.75" x14ac:dyDescent="0.2">
      <c r="A25" s="89"/>
      <c r="B25" s="84">
        <v>1546010</v>
      </c>
      <c r="C25" s="4" t="s">
        <v>463</v>
      </c>
      <c r="D25" s="4" t="s">
        <v>19</v>
      </c>
      <c r="E25" s="4" t="s">
        <v>13</v>
      </c>
      <c r="F25" s="4" t="s">
        <v>14</v>
      </c>
      <c r="G25" s="4"/>
      <c r="H25" s="4" t="s">
        <v>20</v>
      </c>
      <c r="I25" s="4"/>
      <c r="J25" s="4" t="s">
        <v>229</v>
      </c>
      <c r="K25" s="5">
        <v>42309</v>
      </c>
      <c r="L25" s="7"/>
      <c r="M25" s="7"/>
      <c r="N25" s="7"/>
      <c r="O25" s="7"/>
      <c r="P25" s="7"/>
      <c r="Q25" s="7"/>
      <c r="R25" s="7"/>
      <c r="S25" s="7"/>
      <c r="T25" s="6">
        <v>90</v>
      </c>
      <c r="U25" s="6">
        <v>99</v>
      </c>
      <c r="V25" s="8">
        <v>86</v>
      </c>
      <c r="W25" s="6">
        <v>99</v>
      </c>
      <c r="X25" s="16">
        <f t="shared" si="0"/>
        <v>93.5</v>
      </c>
    </row>
    <row r="26" spans="1:24" s="1" customFormat="1" ht="12.75" x14ac:dyDescent="0.2">
      <c r="A26" s="89"/>
      <c r="B26" s="84">
        <v>54110002</v>
      </c>
      <c r="C26" s="4" t="s">
        <v>464</v>
      </c>
      <c r="D26" s="4" t="s">
        <v>12</v>
      </c>
      <c r="E26" s="4" t="s">
        <v>13</v>
      </c>
      <c r="F26" s="4" t="s">
        <v>14</v>
      </c>
      <c r="G26" s="4"/>
      <c r="H26" s="4" t="s">
        <v>27</v>
      </c>
      <c r="I26" s="4"/>
      <c r="J26" s="4" t="s">
        <v>229</v>
      </c>
      <c r="K26" s="5">
        <v>42309</v>
      </c>
      <c r="L26" s="7"/>
      <c r="M26" s="7"/>
      <c r="N26" s="7"/>
      <c r="O26" s="7"/>
      <c r="P26" s="7"/>
      <c r="Q26" s="7"/>
      <c r="R26" s="7"/>
      <c r="S26" s="7"/>
      <c r="T26" s="7"/>
      <c r="U26" s="7"/>
      <c r="V26" s="7"/>
      <c r="W26" s="7"/>
      <c r="X26" s="16"/>
    </row>
    <row r="27" spans="1:24" s="1" customFormat="1" ht="12.75" x14ac:dyDescent="0.2">
      <c r="A27" s="89"/>
      <c r="B27" s="84">
        <v>1642014</v>
      </c>
      <c r="C27" s="4" t="s">
        <v>464</v>
      </c>
      <c r="D27" s="4" t="s">
        <v>19</v>
      </c>
      <c r="E27" s="4" t="s">
        <v>13</v>
      </c>
      <c r="F27" s="4" t="s">
        <v>14</v>
      </c>
      <c r="G27" s="4"/>
      <c r="H27" s="4" t="s">
        <v>20</v>
      </c>
      <c r="I27" s="4"/>
      <c r="J27" s="4" t="s">
        <v>229</v>
      </c>
      <c r="K27" s="5">
        <v>42309</v>
      </c>
      <c r="L27" s="7"/>
      <c r="M27" s="7"/>
      <c r="N27" s="7"/>
      <c r="O27" s="7"/>
      <c r="P27" s="7"/>
      <c r="Q27" s="7"/>
      <c r="R27" s="7"/>
      <c r="S27" s="7"/>
      <c r="T27" s="7"/>
      <c r="U27" s="7"/>
      <c r="V27" s="7"/>
      <c r="W27" s="7"/>
      <c r="X27" s="16"/>
    </row>
    <row r="28" spans="1:24" s="1" customFormat="1" ht="12.75" x14ac:dyDescent="0.2">
      <c r="A28" s="89"/>
      <c r="B28" s="84">
        <v>58910000</v>
      </c>
      <c r="C28" s="4" t="s">
        <v>360</v>
      </c>
      <c r="D28" s="4" t="s">
        <v>12</v>
      </c>
      <c r="E28" s="4" t="s">
        <v>13</v>
      </c>
      <c r="F28" s="4" t="s">
        <v>14</v>
      </c>
      <c r="G28" s="4"/>
      <c r="H28" s="4" t="s">
        <v>27</v>
      </c>
      <c r="I28" s="4"/>
      <c r="J28" s="4" t="s">
        <v>229</v>
      </c>
      <c r="K28" s="5">
        <v>41913</v>
      </c>
      <c r="L28" s="6">
        <v>98</v>
      </c>
      <c r="M28" s="7">
        <v>79</v>
      </c>
      <c r="N28" s="6">
        <v>99</v>
      </c>
      <c r="O28" s="6">
        <v>98</v>
      </c>
      <c r="P28" s="6">
        <v>96</v>
      </c>
      <c r="Q28" s="6">
        <v>100</v>
      </c>
      <c r="R28" s="6">
        <v>97</v>
      </c>
      <c r="S28" s="6">
        <v>99</v>
      </c>
      <c r="T28" s="6">
        <v>99</v>
      </c>
      <c r="U28" s="6">
        <v>100</v>
      </c>
      <c r="V28" s="6">
        <v>97</v>
      </c>
      <c r="W28" s="6">
        <v>100</v>
      </c>
      <c r="X28" s="16">
        <f t="shared" si="0"/>
        <v>96.833333333333329</v>
      </c>
    </row>
    <row r="29" spans="1:24" s="1" customFormat="1" ht="12.75" x14ac:dyDescent="0.2">
      <c r="A29" s="89"/>
      <c r="B29" s="84">
        <v>2142004</v>
      </c>
      <c r="C29" s="4" t="s">
        <v>360</v>
      </c>
      <c r="D29" s="4" t="s">
        <v>19</v>
      </c>
      <c r="E29" s="4" t="s">
        <v>13</v>
      </c>
      <c r="F29" s="4" t="s">
        <v>14</v>
      </c>
      <c r="G29" s="4"/>
      <c r="H29" s="4" t="s">
        <v>20</v>
      </c>
      <c r="I29" s="4"/>
      <c r="J29" s="4" t="s">
        <v>229</v>
      </c>
      <c r="K29" s="5">
        <v>41913</v>
      </c>
      <c r="L29" s="6">
        <v>98</v>
      </c>
      <c r="M29" s="7">
        <v>79</v>
      </c>
      <c r="N29" s="6">
        <v>99</v>
      </c>
      <c r="O29" s="6">
        <v>98</v>
      </c>
      <c r="P29" s="6">
        <v>96</v>
      </c>
      <c r="Q29" s="6">
        <v>100</v>
      </c>
      <c r="R29" s="6">
        <v>97</v>
      </c>
      <c r="S29" s="6">
        <v>99</v>
      </c>
      <c r="T29" s="6">
        <v>99</v>
      </c>
      <c r="U29" s="6">
        <v>100</v>
      </c>
      <c r="V29" s="6">
        <v>97</v>
      </c>
      <c r="W29" s="6">
        <v>100</v>
      </c>
      <c r="X29" s="16">
        <f t="shared" si="0"/>
        <v>96.833333333333329</v>
      </c>
    </row>
    <row r="30" spans="1:24" s="1" customFormat="1" ht="12.75" x14ac:dyDescent="0.2">
      <c r="A30" s="89"/>
      <c r="B30" s="84">
        <v>42145498</v>
      </c>
      <c r="C30" s="4" t="s">
        <v>465</v>
      </c>
      <c r="D30" s="4" t="s">
        <v>12</v>
      </c>
      <c r="E30" s="4" t="s">
        <v>13</v>
      </c>
      <c r="F30" s="4" t="s">
        <v>14</v>
      </c>
      <c r="G30" s="4"/>
      <c r="H30" s="4" t="s">
        <v>27</v>
      </c>
      <c r="I30" s="4"/>
      <c r="J30" s="4" t="s">
        <v>229</v>
      </c>
      <c r="K30" s="5">
        <v>42309</v>
      </c>
      <c r="L30" s="7"/>
      <c r="M30" s="7"/>
      <c r="N30" s="7"/>
      <c r="O30" s="7"/>
      <c r="P30" s="7"/>
      <c r="Q30" s="7"/>
      <c r="R30" s="7"/>
      <c r="S30" s="7"/>
      <c r="T30" s="7">
        <v>0</v>
      </c>
      <c r="U30" s="7">
        <v>0</v>
      </c>
      <c r="V30" s="7">
        <v>0</v>
      </c>
      <c r="W30" s="7">
        <v>0</v>
      </c>
      <c r="X30" s="16">
        <f t="shared" si="0"/>
        <v>0</v>
      </c>
    </row>
    <row r="31" spans="1:24" s="1" customFormat="1" ht="12.75" x14ac:dyDescent="0.2">
      <c r="A31" s="89"/>
      <c r="B31" s="84">
        <v>0</v>
      </c>
      <c r="C31" s="4" t="s">
        <v>465</v>
      </c>
      <c r="D31" s="4" t="s">
        <v>19</v>
      </c>
      <c r="E31" s="4" t="s">
        <v>13</v>
      </c>
      <c r="F31" s="4" t="s">
        <v>14</v>
      </c>
      <c r="G31" s="4"/>
      <c r="H31" s="4" t="s">
        <v>20</v>
      </c>
      <c r="I31" s="4"/>
      <c r="J31" s="4" t="s">
        <v>229</v>
      </c>
      <c r="K31" s="5">
        <v>42309</v>
      </c>
      <c r="L31" s="7"/>
      <c r="M31" s="7"/>
      <c r="N31" s="7"/>
      <c r="O31" s="7"/>
      <c r="P31" s="7"/>
      <c r="Q31" s="7"/>
      <c r="R31" s="7"/>
      <c r="S31" s="7"/>
      <c r="T31" s="6">
        <v>99</v>
      </c>
      <c r="U31" s="6">
        <v>98</v>
      </c>
      <c r="V31" s="6">
        <v>96</v>
      </c>
      <c r="W31" s="6">
        <v>98</v>
      </c>
      <c r="X31" s="16">
        <f t="shared" si="0"/>
        <v>97.75</v>
      </c>
    </row>
    <row r="32" spans="1:24" s="1" customFormat="1" ht="12.75" x14ac:dyDescent="0.2">
      <c r="A32" s="89"/>
      <c r="B32" s="84">
        <v>55610000</v>
      </c>
      <c r="C32" s="4" t="s">
        <v>466</v>
      </c>
      <c r="D32" s="4" t="s">
        <v>12</v>
      </c>
      <c r="E32" s="4" t="s">
        <v>13</v>
      </c>
      <c r="F32" s="4" t="s">
        <v>14</v>
      </c>
      <c r="G32" s="4"/>
      <c r="H32" s="4" t="s">
        <v>27</v>
      </c>
      <c r="I32" s="4"/>
      <c r="J32" s="4" t="s">
        <v>229</v>
      </c>
      <c r="K32" s="5">
        <v>42644</v>
      </c>
      <c r="L32" s="7"/>
      <c r="M32" s="7"/>
      <c r="N32" s="7"/>
      <c r="O32" s="7"/>
      <c r="P32" s="7"/>
      <c r="Q32" s="7"/>
      <c r="R32" s="7"/>
      <c r="S32" s="7"/>
      <c r="T32" s="7"/>
      <c r="U32" s="7"/>
      <c r="V32" s="7"/>
      <c r="W32" s="7"/>
      <c r="X32" s="16"/>
    </row>
    <row r="33" spans="1:24" s="1" customFormat="1" ht="12.75" x14ac:dyDescent="0.2">
      <c r="A33" s="89"/>
      <c r="B33" s="84">
        <v>1741009</v>
      </c>
      <c r="C33" s="4" t="s">
        <v>466</v>
      </c>
      <c r="D33" s="4" t="s">
        <v>19</v>
      </c>
      <c r="E33" s="4" t="s">
        <v>13</v>
      </c>
      <c r="F33" s="4" t="s">
        <v>14</v>
      </c>
      <c r="G33" s="4"/>
      <c r="H33" s="4" t="s">
        <v>20</v>
      </c>
      <c r="I33" s="4"/>
      <c r="J33" s="4" t="s">
        <v>229</v>
      </c>
      <c r="K33" s="5">
        <v>42644</v>
      </c>
      <c r="L33" s="7"/>
      <c r="M33" s="7"/>
      <c r="N33" s="7"/>
      <c r="O33" s="7"/>
      <c r="P33" s="7"/>
      <c r="Q33" s="7"/>
      <c r="R33" s="7"/>
      <c r="S33" s="7"/>
      <c r="T33" s="7"/>
      <c r="U33" s="7"/>
      <c r="V33" s="7"/>
      <c r="W33" s="7"/>
      <c r="X33" s="16"/>
    </row>
    <row r="34" spans="1:24" s="1" customFormat="1" ht="12.75" x14ac:dyDescent="0.2">
      <c r="A34" s="89"/>
      <c r="B34" s="84">
        <v>41180000</v>
      </c>
      <c r="C34" s="4" t="s">
        <v>467</v>
      </c>
      <c r="D34" s="4" t="s">
        <v>12</v>
      </c>
      <c r="E34" s="4" t="s">
        <v>13</v>
      </c>
      <c r="F34" s="4" t="s">
        <v>14</v>
      </c>
      <c r="G34" s="4"/>
      <c r="H34" s="4" t="s">
        <v>27</v>
      </c>
      <c r="I34" s="4"/>
      <c r="J34" s="4" t="s">
        <v>229</v>
      </c>
      <c r="K34" s="5">
        <v>42186</v>
      </c>
      <c r="L34" s="7"/>
      <c r="M34" s="7"/>
      <c r="N34" s="7"/>
      <c r="O34" s="7"/>
      <c r="P34" s="7"/>
      <c r="Q34" s="7"/>
      <c r="R34" s="7"/>
      <c r="S34" s="7"/>
      <c r="T34" s="7"/>
      <c r="U34" s="7"/>
      <c r="V34" s="7"/>
      <c r="W34" s="7"/>
      <c r="X34" s="16"/>
    </row>
    <row r="35" spans="1:24" s="1" customFormat="1" ht="12.75" x14ac:dyDescent="0.2">
      <c r="A35" s="89"/>
      <c r="B35" s="84">
        <v>2043060</v>
      </c>
      <c r="C35" s="4" t="s">
        <v>467</v>
      </c>
      <c r="D35" s="4" t="s">
        <v>19</v>
      </c>
      <c r="E35" s="4" t="s">
        <v>13</v>
      </c>
      <c r="F35" s="4" t="s">
        <v>14</v>
      </c>
      <c r="G35" s="4"/>
      <c r="H35" s="4" t="s">
        <v>20</v>
      </c>
      <c r="I35" s="4"/>
      <c r="J35" s="4" t="s">
        <v>229</v>
      </c>
      <c r="K35" s="5">
        <v>42186</v>
      </c>
      <c r="L35" s="7"/>
      <c r="M35" s="7"/>
      <c r="N35" s="7"/>
      <c r="O35" s="7"/>
      <c r="P35" s="7"/>
      <c r="Q35" s="7"/>
      <c r="R35" s="7"/>
      <c r="S35" s="7"/>
      <c r="T35" s="7"/>
      <c r="U35" s="7"/>
      <c r="V35" s="7"/>
      <c r="W35" s="7"/>
      <c r="X35" s="16"/>
    </row>
    <row r="36" spans="1:24" s="1" customFormat="1" ht="12.75" x14ac:dyDescent="0.2">
      <c r="A36" s="89"/>
      <c r="B36" s="84">
        <v>61271000</v>
      </c>
      <c r="C36" s="4" t="s">
        <v>468</v>
      </c>
      <c r="D36" s="4" t="s">
        <v>12</v>
      </c>
      <c r="E36" s="4" t="s">
        <v>13</v>
      </c>
      <c r="F36" s="4" t="s">
        <v>14</v>
      </c>
      <c r="G36" s="4"/>
      <c r="H36" s="4" t="s">
        <v>27</v>
      </c>
      <c r="I36" s="4"/>
      <c r="J36" s="4" t="s">
        <v>229</v>
      </c>
      <c r="K36" s="5">
        <v>42248</v>
      </c>
      <c r="L36" s="7"/>
      <c r="M36" s="7"/>
      <c r="N36" s="7"/>
      <c r="O36" s="7"/>
      <c r="P36" s="7"/>
      <c r="Q36" s="7"/>
      <c r="R36" s="7"/>
      <c r="S36" s="7"/>
      <c r="T36" s="6">
        <v>99</v>
      </c>
      <c r="U36" s="6">
        <v>100</v>
      </c>
      <c r="V36" s="6">
        <v>97</v>
      </c>
      <c r="W36" s="6">
        <v>99</v>
      </c>
      <c r="X36" s="16">
        <f t="shared" si="0"/>
        <v>98.75</v>
      </c>
    </row>
    <row r="37" spans="1:24" s="1" customFormat="1" ht="12.75" x14ac:dyDescent="0.2">
      <c r="A37" s="89"/>
      <c r="B37" s="84">
        <v>0</v>
      </c>
      <c r="C37" s="4" t="s">
        <v>468</v>
      </c>
      <c r="D37" s="4" t="s">
        <v>19</v>
      </c>
      <c r="E37" s="4" t="s">
        <v>13</v>
      </c>
      <c r="F37" s="4" t="s">
        <v>14</v>
      </c>
      <c r="G37" s="4"/>
      <c r="H37" s="4" t="s">
        <v>20</v>
      </c>
      <c r="I37" s="4"/>
      <c r="J37" s="4" t="s">
        <v>229</v>
      </c>
      <c r="K37" s="5">
        <v>42248</v>
      </c>
      <c r="L37" s="7"/>
      <c r="M37" s="7"/>
      <c r="N37" s="7"/>
      <c r="O37" s="7"/>
      <c r="P37" s="7"/>
      <c r="Q37" s="7"/>
      <c r="R37" s="7"/>
      <c r="S37" s="7"/>
      <c r="T37" s="6">
        <v>99</v>
      </c>
      <c r="U37" s="6">
        <v>100</v>
      </c>
      <c r="V37" s="6">
        <v>97</v>
      </c>
      <c r="W37" s="6">
        <v>99</v>
      </c>
      <c r="X37" s="16">
        <f t="shared" si="0"/>
        <v>98.75</v>
      </c>
    </row>
    <row r="38" spans="1:24" s="1" customFormat="1" ht="12.75" x14ac:dyDescent="0.2">
      <c r="A38" s="89"/>
      <c r="B38" s="84">
        <v>0</v>
      </c>
      <c r="C38" s="4" t="s">
        <v>361</v>
      </c>
      <c r="D38" s="4" t="s">
        <v>12</v>
      </c>
      <c r="E38" s="4" t="s">
        <v>13</v>
      </c>
      <c r="F38" s="4" t="s">
        <v>14</v>
      </c>
      <c r="G38" s="4"/>
      <c r="H38" s="4" t="s">
        <v>138</v>
      </c>
      <c r="I38" s="4"/>
      <c r="J38" s="4" t="s">
        <v>229</v>
      </c>
      <c r="K38" s="5">
        <v>41883</v>
      </c>
      <c r="L38" s="7"/>
      <c r="M38" s="7"/>
      <c r="N38" s="7"/>
      <c r="O38" s="7"/>
      <c r="P38" s="7"/>
      <c r="Q38" s="7"/>
      <c r="R38" s="7"/>
      <c r="S38" s="7"/>
      <c r="T38" s="7"/>
      <c r="U38" s="7"/>
      <c r="V38" s="7"/>
      <c r="W38" s="7"/>
      <c r="X38" s="16"/>
    </row>
    <row r="39" spans="1:24" s="1" customFormat="1" ht="12.75" x14ac:dyDescent="0.2">
      <c r="A39" s="89"/>
      <c r="B39" s="84">
        <v>2044079</v>
      </c>
      <c r="C39" s="4" t="s">
        <v>361</v>
      </c>
      <c r="D39" s="4" t="s">
        <v>19</v>
      </c>
      <c r="E39" s="4" t="s">
        <v>13</v>
      </c>
      <c r="F39" s="4" t="s">
        <v>14</v>
      </c>
      <c r="G39" s="4"/>
      <c r="H39" s="4" t="s">
        <v>20</v>
      </c>
      <c r="I39" s="4"/>
      <c r="J39" s="4" t="s">
        <v>229</v>
      </c>
      <c r="K39" s="5">
        <v>41883</v>
      </c>
      <c r="L39" s="6">
        <v>97</v>
      </c>
      <c r="M39" s="7">
        <v>78</v>
      </c>
      <c r="N39" s="6">
        <v>100</v>
      </c>
      <c r="O39" s="6">
        <v>98</v>
      </c>
      <c r="P39" s="6">
        <v>96</v>
      </c>
      <c r="Q39" s="6">
        <v>100</v>
      </c>
      <c r="R39" s="6">
        <v>98</v>
      </c>
      <c r="S39" s="6">
        <v>99</v>
      </c>
      <c r="T39" s="6">
        <v>99</v>
      </c>
      <c r="U39" s="6">
        <v>99</v>
      </c>
      <c r="V39" s="6">
        <v>97</v>
      </c>
      <c r="W39" s="6">
        <v>99</v>
      </c>
      <c r="X39" s="16">
        <f t="shared" si="0"/>
        <v>96.666666666666671</v>
      </c>
    </row>
    <row r="40" spans="1:24" s="1" customFormat="1" ht="12.75" x14ac:dyDescent="0.2">
      <c r="A40" s="89"/>
      <c r="B40" s="84">
        <v>0</v>
      </c>
      <c r="C40" s="4" t="s">
        <v>362</v>
      </c>
      <c r="D40" s="4" t="s">
        <v>12</v>
      </c>
      <c r="E40" s="4" t="s">
        <v>13</v>
      </c>
      <c r="F40" s="4" t="s">
        <v>14</v>
      </c>
      <c r="G40" s="4"/>
      <c r="H40" s="4" t="s">
        <v>138</v>
      </c>
      <c r="I40" s="4"/>
      <c r="J40" s="4" t="s">
        <v>229</v>
      </c>
      <c r="K40" s="5">
        <v>41913</v>
      </c>
      <c r="L40" s="7"/>
      <c r="M40" s="7"/>
      <c r="N40" s="7"/>
      <c r="O40" s="7"/>
      <c r="P40" s="7"/>
      <c r="Q40" s="7"/>
      <c r="R40" s="7"/>
      <c r="S40" s="7"/>
      <c r="T40" s="7"/>
      <c r="U40" s="7"/>
      <c r="V40" s="7"/>
      <c r="W40" s="7"/>
      <c r="X40" s="16"/>
    </row>
    <row r="41" spans="1:24" s="1" customFormat="1" ht="12.75" x14ac:dyDescent="0.2">
      <c r="A41" s="89"/>
      <c r="B41" s="84">
        <v>2142097</v>
      </c>
      <c r="C41" s="4" t="s">
        <v>362</v>
      </c>
      <c r="D41" s="4" t="s">
        <v>19</v>
      </c>
      <c r="E41" s="4" t="s">
        <v>13</v>
      </c>
      <c r="F41" s="4" t="s">
        <v>14</v>
      </c>
      <c r="G41" s="4"/>
      <c r="H41" s="4" t="s">
        <v>20</v>
      </c>
      <c r="I41" s="4"/>
      <c r="J41" s="4" t="s">
        <v>229</v>
      </c>
      <c r="K41" s="5">
        <v>41913</v>
      </c>
      <c r="L41" s="6">
        <v>98</v>
      </c>
      <c r="M41" s="7">
        <v>79</v>
      </c>
      <c r="N41" s="6">
        <v>98</v>
      </c>
      <c r="O41" s="6">
        <v>98</v>
      </c>
      <c r="P41" s="6">
        <v>96</v>
      </c>
      <c r="Q41" s="6">
        <v>100</v>
      </c>
      <c r="R41" s="6">
        <v>97</v>
      </c>
      <c r="S41" s="6">
        <v>95</v>
      </c>
      <c r="T41" s="6">
        <v>99</v>
      </c>
      <c r="U41" s="6">
        <v>99</v>
      </c>
      <c r="V41" s="6">
        <v>97</v>
      </c>
      <c r="W41" s="6">
        <v>99</v>
      </c>
      <c r="X41" s="16">
        <f t="shared" si="0"/>
        <v>96.25</v>
      </c>
    </row>
    <row r="42" spans="1:24" s="1" customFormat="1" ht="12.75" x14ac:dyDescent="0.2">
      <c r="A42" s="89"/>
      <c r="B42" s="84">
        <v>61370000</v>
      </c>
      <c r="C42" s="4" t="s">
        <v>469</v>
      </c>
      <c r="D42" s="4" t="s">
        <v>12</v>
      </c>
      <c r="E42" s="4" t="s">
        <v>13</v>
      </c>
      <c r="F42" s="4" t="s">
        <v>14</v>
      </c>
      <c r="G42" s="4"/>
      <c r="H42" s="4" t="s">
        <v>27</v>
      </c>
      <c r="I42" s="4"/>
      <c r="J42" s="4" t="s">
        <v>229</v>
      </c>
      <c r="K42" s="5">
        <v>42248</v>
      </c>
      <c r="L42" s="7">
        <v>0</v>
      </c>
      <c r="M42" s="7">
        <v>0</v>
      </c>
      <c r="N42" s="6">
        <v>100</v>
      </c>
      <c r="O42" s="6">
        <v>98</v>
      </c>
      <c r="P42" s="6">
        <v>96</v>
      </c>
      <c r="Q42" s="6">
        <v>100</v>
      </c>
      <c r="R42" s="6">
        <v>98</v>
      </c>
      <c r="S42" s="6">
        <v>99</v>
      </c>
      <c r="T42" s="6">
        <v>99</v>
      </c>
      <c r="U42" s="6">
        <v>99</v>
      </c>
      <c r="V42" s="6">
        <v>97</v>
      </c>
      <c r="W42" s="6">
        <v>99</v>
      </c>
      <c r="X42" s="16">
        <f t="shared" si="0"/>
        <v>82.083333333333329</v>
      </c>
    </row>
    <row r="43" spans="1:24" s="1" customFormat="1" ht="12.75" x14ac:dyDescent="0.2">
      <c r="A43" s="89"/>
      <c r="B43" s="84">
        <v>2245086</v>
      </c>
      <c r="C43" s="4" t="s">
        <v>469</v>
      </c>
      <c r="D43" s="4" t="s">
        <v>19</v>
      </c>
      <c r="E43" s="4" t="s">
        <v>13</v>
      </c>
      <c r="F43" s="4" t="s">
        <v>14</v>
      </c>
      <c r="G43" s="4"/>
      <c r="H43" s="4" t="s">
        <v>20</v>
      </c>
      <c r="I43" s="4"/>
      <c r="J43" s="4" t="s">
        <v>229</v>
      </c>
      <c r="K43" s="5">
        <v>42248</v>
      </c>
      <c r="L43" s="7">
        <v>0</v>
      </c>
      <c r="M43" s="7">
        <v>0</v>
      </c>
      <c r="N43" s="7">
        <v>30</v>
      </c>
      <c r="O43" s="7">
        <v>0</v>
      </c>
      <c r="P43" s="7">
        <v>0</v>
      </c>
      <c r="Q43" s="7">
        <v>1</v>
      </c>
      <c r="R43" s="7">
        <v>0</v>
      </c>
      <c r="S43" s="7">
        <v>0</v>
      </c>
      <c r="T43" s="7">
        <v>1</v>
      </c>
      <c r="U43" s="7">
        <v>1</v>
      </c>
      <c r="V43" s="7">
        <v>1</v>
      </c>
      <c r="W43" s="6">
        <v>99</v>
      </c>
      <c r="X43" s="16">
        <f t="shared" si="0"/>
        <v>11.083333333333334</v>
      </c>
    </row>
    <row r="44" spans="1:24" s="1" customFormat="1" ht="12.75" x14ac:dyDescent="0.2">
      <c r="A44" s="89"/>
      <c r="B44" s="84">
        <v>40800001</v>
      </c>
      <c r="C44" s="4" t="s">
        <v>363</v>
      </c>
      <c r="D44" s="4" t="s">
        <v>12</v>
      </c>
      <c r="E44" s="4" t="s">
        <v>13</v>
      </c>
      <c r="F44" s="4" t="s">
        <v>14</v>
      </c>
      <c r="G44" s="4"/>
      <c r="H44" s="4" t="s">
        <v>16</v>
      </c>
      <c r="I44" s="4"/>
      <c r="J44" s="4" t="s">
        <v>229</v>
      </c>
      <c r="K44" s="5">
        <v>41883</v>
      </c>
      <c r="L44" s="6">
        <v>97</v>
      </c>
      <c r="M44" s="7">
        <v>75</v>
      </c>
      <c r="N44" s="6">
        <v>98</v>
      </c>
      <c r="O44" s="6">
        <v>98</v>
      </c>
      <c r="P44" s="8">
        <v>88</v>
      </c>
      <c r="Q44" s="6">
        <v>97</v>
      </c>
      <c r="R44" s="6">
        <v>96</v>
      </c>
      <c r="S44" s="6">
        <v>96</v>
      </c>
      <c r="T44" s="6">
        <v>99</v>
      </c>
      <c r="U44" s="6">
        <v>99</v>
      </c>
      <c r="V44" s="6">
        <v>97</v>
      </c>
      <c r="W44" s="6">
        <v>98</v>
      </c>
      <c r="X44" s="16">
        <f t="shared" si="0"/>
        <v>94.833333333333329</v>
      </c>
    </row>
    <row r="45" spans="1:24" s="1" customFormat="1" ht="12.75" x14ac:dyDescent="0.2">
      <c r="A45" s="89"/>
      <c r="B45" s="84">
        <v>1944004</v>
      </c>
      <c r="C45" s="4" t="s">
        <v>363</v>
      </c>
      <c r="D45" s="4" t="s">
        <v>19</v>
      </c>
      <c r="E45" s="4" t="s">
        <v>13</v>
      </c>
      <c r="F45" s="4" t="s">
        <v>14</v>
      </c>
      <c r="G45" s="4"/>
      <c r="H45" s="4" t="s">
        <v>20</v>
      </c>
      <c r="I45" s="4"/>
      <c r="J45" s="4" t="s">
        <v>229</v>
      </c>
      <c r="K45" s="5">
        <v>41883</v>
      </c>
      <c r="L45" s="6">
        <v>97</v>
      </c>
      <c r="M45" s="7">
        <v>75</v>
      </c>
      <c r="N45" s="6">
        <v>98</v>
      </c>
      <c r="O45" s="6">
        <v>98</v>
      </c>
      <c r="P45" s="8">
        <v>88</v>
      </c>
      <c r="Q45" s="6">
        <v>97</v>
      </c>
      <c r="R45" s="6">
        <v>96</v>
      </c>
      <c r="S45" s="6">
        <v>96</v>
      </c>
      <c r="T45" s="6">
        <v>99</v>
      </c>
      <c r="U45" s="6">
        <v>99</v>
      </c>
      <c r="V45" s="6">
        <v>97</v>
      </c>
      <c r="W45" s="6">
        <v>98</v>
      </c>
      <c r="X45" s="16">
        <f t="shared" si="0"/>
        <v>94.833333333333329</v>
      </c>
    </row>
    <row r="46" spans="1:24" s="1" customFormat="1" ht="12.75" x14ac:dyDescent="0.2">
      <c r="A46" s="89"/>
      <c r="B46" s="84">
        <v>0</v>
      </c>
      <c r="C46" s="4" t="s">
        <v>364</v>
      </c>
      <c r="D46" s="4" t="s">
        <v>12</v>
      </c>
      <c r="E46" s="4" t="s">
        <v>13</v>
      </c>
      <c r="F46" s="4" t="s">
        <v>14</v>
      </c>
      <c r="G46" s="4"/>
      <c r="H46" s="4" t="s">
        <v>138</v>
      </c>
      <c r="I46" s="4"/>
      <c r="J46" s="4" t="s">
        <v>229</v>
      </c>
      <c r="K46" s="5">
        <v>41913</v>
      </c>
      <c r="L46" s="7">
        <v>0</v>
      </c>
      <c r="M46" s="7">
        <v>0</v>
      </c>
      <c r="N46" s="7">
        <v>0</v>
      </c>
      <c r="O46" s="7">
        <v>0</v>
      </c>
      <c r="P46" s="7">
        <v>0</v>
      </c>
      <c r="Q46" s="7">
        <v>0</v>
      </c>
      <c r="R46" s="7">
        <v>0</v>
      </c>
      <c r="S46" s="7">
        <v>0</v>
      </c>
      <c r="T46" s="7">
        <v>0</v>
      </c>
      <c r="U46" s="7">
        <v>0</v>
      </c>
      <c r="V46" s="7">
        <v>0</v>
      </c>
      <c r="W46" s="7">
        <v>0</v>
      </c>
      <c r="X46" s="16">
        <f t="shared" si="0"/>
        <v>0</v>
      </c>
    </row>
    <row r="47" spans="1:24" s="1" customFormat="1" ht="12.75" x14ac:dyDescent="0.2">
      <c r="A47" s="89"/>
      <c r="B47" s="84">
        <v>2042051</v>
      </c>
      <c r="C47" s="4" t="s">
        <v>364</v>
      </c>
      <c r="D47" s="4" t="s">
        <v>19</v>
      </c>
      <c r="E47" s="4" t="s">
        <v>13</v>
      </c>
      <c r="F47" s="4" t="s">
        <v>14</v>
      </c>
      <c r="G47" s="4"/>
      <c r="H47" s="4" t="s">
        <v>20</v>
      </c>
      <c r="I47" s="4"/>
      <c r="J47" s="4" t="s">
        <v>229</v>
      </c>
      <c r="K47" s="5">
        <v>41913</v>
      </c>
      <c r="L47" s="6">
        <v>99</v>
      </c>
      <c r="M47" s="7">
        <v>74</v>
      </c>
      <c r="N47" s="6">
        <v>100</v>
      </c>
      <c r="O47" s="6">
        <v>94</v>
      </c>
      <c r="P47" s="6">
        <v>95</v>
      </c>
      <c r="Q47" s="6">
        <v>100</v>
      </c>
      <c r="R47" s="6">
        <v>97</v>
      </c>
      <c r="S47" s="6">
        <v>99</v>
      </c>
      <c r="T47" s="6">
        <v>99</v>
      </c>
      <c r="U47" s="6">
        <v>100</v>
      </c>
      <c r="V47" s="6">
        <v>98</v>
      </c>
      <c r="W47" s="6">
        <v>100</v>
      </c>
      <c r="X47" s="16">
        <f t="shared" si="0"/>
        <v>96.25</v>
      </c>
    </row>
    <row r="48" spans="1:24" s="1" customFormat="1" ht="12.75" x14ac:dyDescent="0.2">
      <c r="A48" s="89"/>
      <c r="B48" s="84">
        <v>61305000</v>
      </c>
      <c r="C48" s="4" t="s">
        <v>470</v>
      </c>
      <c r="D48" s="4" t="s">
        <v>12</v>
      </c>
      <c r="E48" s="4" t="s">
        <v>13</v>
      </c>
      <c r="F48" s="4" t="s">
        <v>14</v>
      </c>
      <c r="G48" s="4"/>
      <c r="H48" s="4" t="s">
        <v>27</v>
      </c>
      <c r="I48" s="4"/>
      <c r="J48" s="4" t="s">
        <v>229</v>
      </c>
      <c r="K48" s="5">
        <v>42370</v>
      </c>
      <c r="L48" s="9" t="s">
        <v>299</v>
      </c>
      <c r="M48" s="8">
        <v>83</v>
      </c>
      <c r="N48" s="6">
        <v>100</v>
      </c>
      <c r="O48" s="6">
        <v>99</v>
      </c>
      <c r="P48" s="6">
        <v>96</v>
      </c>
      <c r="Q48" s="6">
        <v>100</v>
      </c>
      <c r="R48" s="6">
        <v>98</v>
      </c>
      <c r="S48" s="6">
        <v>99</v>
      </c>
      <c r="T48" s="6">
        <v>99</v>
      </c>
      <c r="U48" s="6">
        <v>100</v>
      </c>
      <c r="V48" s="6">
        <v>97</v>
      </c>
      <c r="W48" s="6">
        <v>99</v>
      </c>
      <c r="X48" s="16">
        <f t="shared" si="0"/>
        <v>97.272727272727266</v>
      </c>
    </row>
    <row r="49" spans="1:24" s="1" customFormat="1" ht="12.75" x14ac:dyDescent="0.2">
      <c r="A49" s="89"/>
      <c r="B49" s="84">
        <v>2245000</v>
      </c>
      <c r="C49" s="4" t="s">
        <v>470</v>
      </c>
      <c r="D49" s="4" t="s">
        <v>19</v>
      </c>
      <c r="E49" s="4" t="s">
        <v>13</v>
      </c>
      <c r="F49" s="4" t="s">
        <v>14</v>
      </c>
      <c r="G49" s="4"/>
      <c r="H49" s="4" t="s">
        <v>20</v>
      </c>
      <c r="I49" s="4"/>
      <c r="J49" s="4" t="s">
        <v>229</v>
      </c>
      <c r="K49" s="5">
        <v>42370</v>
      </c>
      <c r="L49" s="9" t="s">
        <v>299</v>
      </c>
      <c r="M49" s="8">
        <v>83</v>
      </c>
      <c r="N49" s="6">
        <v>100</v>
      </c>
      <c r="O49" s="6">
        <v>99</v>
      </c>
      <c r="P49" s="6">
        <v>96</v>
      </c>
      <c r="Q49" s="6">
        <v>100</v>
      </c>
      <c r="R49" s="6">
        <v>98</v>
      </c>
      <c r="S49" s="6">
        <v>99</v>
      </c>
      <c r="T49" s="7">
        <v>18</v>
      </c>
      <c r="U49" s="7">
        <v>1</v>
      </c>
      <c r="V49" s="7">
        <v>2</v>
      </c>
      <c r="W49" s="6">
        <v>99</v>
      </c>
      <c r="X49" s="16">
        <f t="shared" si="0"/>
        <v>72.272727272727266</v>
      </c>
    </row>
    <row r="50" spans="1:24" s="1" customFormat="1" ht="12.75" x14ac:dyDescent="0.2">
      <c r="A50" s="89"/>
      <c r="B50" s="84">
        <v>55660000</v>
      </c>
      <c r="C50" s="4" t="s">
        <v>471</v>
      </c>
      <c r="D50" s="4" t="s">
        <v>12</v>
      </c>
      <c r="E50" s="4" t="s">
        <v>13</v>
      </c>
      <c r="F50" s="4" t="s">
        <v>14</v>
      </c>
      <c r="G50" s="4"/>
      <c r="H50" s="4" t="s">
        <v>27</v>
      </c>
      <c r="I50" s="4"/>
      <c r="J50" s="4" t="s">
        <v>229</v>
      </c>
      <c r="K50" s="5">
        <v>42644</v>
      </c>
      <c r="L50" s="7"/>
      <c r="M50" s="7"/>
      <c r="N50" s="7"/>
      <c r="O50" s="7"/>
      <c r="P50" s="7"/>
      <c r="Q50" s="7"/>
      <c r="R50" s="7"/>
      <c r="S50" s="7"/>
      <c r="T50" s="7"/>
      <c r="U50" s="7"/>
      <c r="V50" s="7"/>
      <c r="W50" s="7"/>
      <c r="X50" s="16"/>
    </row>
    <row r="51" spans="1:24" s="1" customFormat="1" ht="12.75" x14ac:dyDescent="0.2">
      <c r="A51" s="89"/>
      <c r="B51" s="84">
        <v>1740026</v>
      </c>
      <c r="C51" s="4" t="s">
        <v>471</v>
      </c>
      <c r="D51" s="4" t="s">
        <v>19</v>
      </c>
      <c r="E51" s="4" t="s">
        <v>13</v>
      </c>
      <c r="F51" s="4" t="s">
        <v>14</v>
      </c>
      <c r="G51" s="4"/>
      <c r="H51" s="4" t="s">
        <v>20</v>
      </c>
      <c r="I51" s="4"/>
      <c r="J51" s="4" t="s">
        <v>229</v>
      </c>
      <c r="K51" s="5">
        <v>42644</v>
      </c>
      <c r="L51" s="7"/>
      <c r="M51" s="7"/>
      <c r="N51" s="7"/>
      <c r="O51" s="7"/>
      <c r="P51" s="7"/>
      <c r="Q51" s="7"/>
      <c r="R51" s="7"/>
      <c r="S51" s="7"/>
      <c r="T51" s="7"/>
      <c r="U51" s="7"/>
      <c r="V51" s="7"/>
      <c r="W51" s="7"/>
      <c r="X51" s="16"/>
    </row>
    <row r="52" spans="1:24" s="1" customFormat="1" ht="12.75" x14ac:dyDescent="0.2">
      <c r="A52" s="89"/>
      <c r="B52" s="84">
        <v>56860000</v>
      </c>
      <c r="C52" s="4" t="s">
        <v>472</v>
      </c>
      <c r="D52" s="4" t="s">
        <v>12</v>
      </c>
      <c r="E52" s="4" t="s">
        <v>13</v>
      </c>
      <c r="F52" s="4" t="s">
        <v>14</v>
      </c>
      <c r="G52" s="4"/>
      <c r="H52" s="4" t="s">
        <v>27</v>
      </c>
      <c r="I52" s="4"/>
      <c r="J52" s="4" t="s">
        <v>229</v>
      </c>
      <c r="K52" s="5">
        <v>42644</v>
      </c>
      <c r="L52" s="7"/>
      <c r="M52" s="7"/>
      <c r="N52" s="7"/>
      <c r="O52" s="7"/>
      <c r="P52" s="7"/>
      <c r="Q52" s="7"/>
      <c r="R52" s="7"/>
      <c r="S52" s="7"/>
      <c r="T52" s="7"/>
      <c r="U52" s="7"/>
      <c r="V52" s="7"/>
      <c r="W52" s="7"/>
      <c r="X52" s="16"/>
    </row>
    <row r="53" spans="1:24" s="1" customFormat="1" ht="12.75" x14ac:dyDescent="0.2">
      <c r="A53" s="89"/>
      <c r="B53" s="84">
        <v>1842004</v>
      </c>
      <c r="C53" s="4" t="s">
        <v>472</v>
      </c>
      <c r="D53" s="4" t="s">
        <v>19</v>
      </c>
      <c r="E53" s="4" t="s">
        <v>13</v>
      </c>
      <c r="F53" s="4" t="s">
        <v>14</v>
      </c>
      <c r="G53" s="4"/>
      <c r="H53" s="4" t="s">
        <v>20</v>
      </c>
      <c r="I53" s="4"/>
      <c r="J53" s="4" t="s">
        <v>229</v>
      </c>
      <c r="K53" s="5">
        <v>42644</v>
      </c>
      <c r="L53" s="7"/>
      <c r="M53" s="7"/>
      <c r="N53" s="7"/>
      <c r="O53" s="7"/>
      <c r="P53" s="7"/>
      <c r="Q53" s="7"/>
      <c r="R53" s="7"/>
      <c r="S53" s="7"/>
      <c r="T53" s="7"/>
      <c r="U53" s="7"/>
      <c r="V53" s="7"/>
      <c r="W53" s="7"/>
      <c r="X53" s="16"/>
    </row>
    <row r="54" spans="1:24" s="1" customFormat="1" ht="12.75" x14ac:dyDescent="0.2">
      <c r="A54" s="89"/>
      <c r="B54" s="84">
        <v>0</v>
      </c>
      <c r="C54" s="4" t="s">
        <v>365</v>
      </c>
      <c r="D54" s="4" t="s">
        <v>12</v>
      </c>
      <c r="E54" s="4" t="s">
        <v>13</v>
      </c>
      <c r="F54" s="4" t="s">
        <v>14</v>
      </c>
      <c r="G54" s="4"/>
      <c r="H54" s="4" t="s">
        <v>138</v>
      </c>
      <c r="I54" s="4"/>
      <c r="J54" s="4" t="s">
        <v>229</v>
      </c>
      <c r="K54" s="5">
        <v>41913</v>
      </c>
      <c r="L54" s="7"/>
      <c r="M54" s="7"/>
      <c r="N54" s="7"/>
      <c r="O54" s="7"/>
      <c r="P54" s="7"/>
      <c r="Q54" s="7"/>
      <c r="R54" s="7"/>
      <c r="S54" s="7"/>
      <c r="T54" s="7"/>
      <c r="U54" s="7"/>
      <c r="V54" s="7"/>
      <c r="W54" s="7"/>
      <c r="X54" s="16"/>
    </row>
    <row r="55" spans="1:24" s="1" customFormat="1" ht="12.75" x14ac:dyDescent="0.2">
      <c r="A55" s="89"/>
      <c r="B55" s="84">
        <v>2142096</v>
      </c>
      <c r="C55" s="4" t="s">
        <v>365</v>
      </c>
      <c r="D55" s="4" t="s">
        <v>19</v>
      </c>
      <c r="E55" s="4" t="s">
        <v>13</v>
      </c>
      <c r="F55" s="4" t="s">
        <v>14</v>
      </c>
      <c r="G55" s="4"/>
      <c r="H55" s="4" t="s">
        <v>20</v>
      </c>
      <c r="I55" s="4"/>
      <c r="J55" s="4" t="s">
        <v>229</v>
      </c>
      <c r="K55" s="5">
        <v>41913</v>
      </c>
      <c r="L55" s="6">
        <v>98</v>
      </c>
      <c r="M55" s="7">
        <v>78</v>
      </c>
      <c r="N55" s="6">
        <v>100</v>
      </c>
      <c r="O55" s="6">
        <v>98</v>
      </c>
      <c r="P55" s="6">
        <v>96</v>
      </c>
      <c r="Q55" s="6">
        <v>100</v>
      </c>
      <c r="R55" s="6">
        <v>97</v>
      </c>
      <c r="S55" s="6">
        <v>99</v>
      </c>
      <c r="T55" s="6">
        <v>99</v>
      </c>
      <c r="U55" s="6">
        <v>99</v>
      </c>
      <c r="V55" s="6">
        <v>97</v>
      </c>
      <c r="W55" s="6">
        <v>99</v>
      </c>
      <c r="X55" s="16">
        <f t="shared" si="0"/>
        <v>96.666666666666671</v>
      </c>
    </row>
    <row r="56" spans="1:24" s="1" customFormat="1" ht="12.75" x14ac:dyDescent="0.2">
      <c r="A56" s="89"/>
      <c r="B56" s="84">
        <v>41990000</v>
      </c>
      <c r="C56" s="4" t="s">
        <v>473</v>
      </c>
      <c r="D56" s="4" t="s">
        <v>12</v>
      </c>
      <c r="E56" s="4" t="s">
        <v>13</v>
      </c>
      <c r="F56" s="4" t="s">
        <v>14</v>
      </c>
      <c r="G56" s="4"/>
      <c r="H56" s="4" t="s">
        <v>27</v>
      </c>
      <c r="I56" s="4"/>
      <c r="J56" s="4" t="s">
        <v>229</v>
      </c>
      <c r="K56" s="5">
        <v>42186</v>
      </c>
      <c r="L56" s="6">
        <v>95</v>
      </c>
      <c r="M56" s="8">
        <v>81</v>
      </c>
      <c r="N56" s="6">
        <v>100</v>
      </c>
      <c r="O56" s="6">
        <v>98</v>
      </c>
      <c r="P56" s="7">
        <v>58</v>
      </c>
      <c r="Q56" s="7">
        <v>76</v>
      </c>
      <c r="R56" s="6">
        <v>98</v>
      </c>
      <c r="S56" s="6">
        <v>91</v>
      </c>
      <c r="T56" s="7">
        <v>0</v>
      </c>
      <c r="U56" s="7">
        <v>0</v>
      </c>
      <c r="V56" s="7">
        <v>0</v>
      </c>
      <c r="W56" s="7">
        <v>0</v>
      </c>
      <c r="X56" s="16">
        <f t="shared" si="0"/>
        <v>58.083333333333336</v>
      </c>
    </row>
    <row r="57" spans="1:24" s="1" customFormat="1" ht="12.75" x14ac:dyDescent="0.2">
      <c r="A57" s="89"/>
      <c r="B57" s="84">
        <v>1744009</v>
      </c>
      <c r="C57" s="4" t="s">
        <v>473</v>
      </c>
      <c r="D57" s="4" t="s">
        <v>19</v>
      </c>
      <c r="E57" s="4" t="s">
        <v>13</v>
      </c>
      <c r="F57" s="4" t="s">
        <v>14</v>
      </c>
      <c r="G57" s="4"/>
      <c r="H57" s="4" t="s">
        <v>20</v>
      </c>
      <c r="I57" s="4"/>
      <c r="J57" s="4" t="s">
        <v>229</v>
      </c>
      <c r="K57" s="5">
        <v>42186</v>
      </c>
      <c r="L57" s="7">
        <v>1</v>
      </c>
      <c r="M57" s="7">
        <v>8</v>
      </c>
      <c r="N57" s="7">
        <v>9</v>
      </c>
      <c r="O57" s="7">
        <v>0</v>
      </c>
      <c r="P57" s="7">
        <v>0</v>
      </c>
      <c r="Q57" s="7">
        <v>0</v>
      </c>
      <c r="R57" s="7">
        <v>0</v>
      </c>
      <c r="S57" s="6">
        <v>99</v>
      </c>
      <c r="T57" s="6">
        <v>99</v>
      </c>
      <c r="U57" s="6">
        <v>98</v>
      </c>
      <c r="V57" s="6">
        <v>96</v>
      </c>
      <c r="W57" s="7">
        <v>34</v>
      </c>
      <c r="X57" s="16">
        <f t="shared" si="0"/>
        <v>37</v>
      </c>
    </row>
    <row r="58" spans="1:24" s="1" customFormat="1" ht="12.75" x14ac:dyDescent="0.2">
      <c r="A58" s="89"/>
      <c r="B58" s="84">
        <v>56083000</v>
      </c>
      <c r="C58" s="4" t="s">
        <v>474</v>
      </c>
      <c r="D58" s="4" t="s">
        <v>12</v>
      </c>
      <c r="E58" s="4" t="s">
        <v>13</v>
      </c>
      <c r="F58" s="4" t="s">
        <v>14</v>
      </c>
      <c r="G58" s="4"/>
      <c r="H58" s="4" t="s">
        <v>27</v>
      </c>
      <c r="I58" s="4"/>
      <c r="J58" s="4" t="s">
        <v>229</v>
      </c>
      <c r="K58" s="5">
        <v>42675</v>
      </c>
      <c r="L58" s="7"/>
      <c r="M58" s="7"/>
      <c r="N58" s="7"/>
      <c r="O58" s="7"/>
      <c r="P58" s="7"/>
      <c r="Q58" s="7"/>
      <c r="R58" s="7"/>
      <c r="S58" s="7"/>
      <c r="T58" s="7"/>
      <c r="U58" s="7"/>
      <c r="V58" s="7"/>
      <c r="W58" s="7"/>
      <c r="X58" s="16"/>
    </row>
    <row r="59" spans="1:24" s="1" customFormat="1" ht="12.75" x14ac:dyDescent="0.2">
      <c r="A59" s="89"/>
      <c r="B59" s="84">
        <v>0</v>
      </c>
      <c r="C59" s="4" t="s">
        <v>474</v>
      </c>
      <c r="D59" s="4" t="s">
        <v>19</v>
      </c>
      <c r="E59" s="4" t="s">
        <v>13</v>
      </c>
      <c r="F59" s="4" t="s">
        <v>14</v>
      </c>
      <c r="G59" s="4"/>
      <c r="H59" s="4" t="s">
        <v>20</v>
      </c>
      <c r="I59" s="4"/>
      <c r="J59" s="4" t="s">
        <v>229</v>
      </c>
      <c r="K59" s="5">
        <v>42675</v>
      </c>
      <c r="L59" s="7"/>
      <c r="M59" s="7"/>
      <c r="N59" s="7"/>
      <c r="O59" s="7"/>
      <c r="P59" s="7"/>
      <c r="Q59" s="7"/>
      <c r="R59" s="7"/>
      <c r="S59" s="7"/>
      <c r="T59" s="7"/>
      <c r="U59" s="7"/>
      <c r="V59" s="7"/>
      <c r="W59" s="7"/>
      <c r="X59" s="16"/>
    </row>
    <row r="60" spans="1:24" s="1" customFormat="1" ht="11.25" customHeight="1" x14ac:dyDescent="0.2">
      <c r="A60" s="89"/>
      <c r="B60" s="66" t="s">
        <v>55</v>
      </c>
      <c r="C60" s="66"/>
      <c r="D60" s="66"/>
      <c r="E60" s="66"/>
      <c r="F60" s="66"/>
      <c r="G60" s="66"/>
      <c r="H60" s="66"/>
      <c r="I60" s="66"/>
      <c r="J60" s="66"/>
      <c r="K60" s="67"/>
      <c r="L60" s="21">
        <f>AVERAGE(L4:L59)</f>
        <v>73.125</v>
      </c>
      <c r="M60" s="21">
        <f t="shared" ref="M60:W60" si="1">AVERAGE(M4:M59)</f>
        <v>61.230769230769234</v>
      </c>
      <c r="N60" s="21">
        <f t="shared" si="1"/>
        <v>79.269230769230774</v>
      </c>
      <c r="O60" s="21">
        <f t="shared" si="1"/>
        <v>71.769230769230774</v>
      </c>
      <c r="P60" s="21">
        <f t="shared" si="1"/>
        <v>71.884615384615387</v>
      </c>
      <c r="Q60" s="21">
        <f t="shared" si="1"/>
        <v>75.769230769230774</v>
      </c>
      <c r="R60" s="21">
        <f t="shared" si="1"/>
        <v>74.807692307692307</v>
      </c>
      <c r="S60" s="21">
        <f t="shared" si="1"/>
        <v>79.038461538461533</v>
      </c>
      <c r="T60" s="21">
        <f t="shared" si="1"/>
        <v>71.6875</v>
      </c>
      <c r="U60" s="21">
        <f t="shared" si="1"/>
        <v>72.382352941176464</v>
      </c>
      <c r="V60" s="21">
        <f t="shared" si="1"/>
        <v>74.382352941176464</v>
      </c>
      <c r="W60" s="21">
        <f t="shared" si="1"/>
        <v>82.411764705882348</v>
      </c>
      <c r="X60" s="16">
        <f t="shared" si="0"/>
        <v>73.979850113122168</v>
      </c>
    </row>
    <row r="61" spans="1:24" s="1" customFormat="1" ht="11.25" customHeight="1" x14ac:dyDescent="0.2">
      <c r="A61" s="89"/>
      <c r="B61" s="115" t="s">
        <v>56</v>
      </c>
      <c r="C61" s="62" t="s">
        <v>57</v>
      </c>
      <c r="D61" s="63"/>
      <c r="E61" s="63"/>
      <c r="F61" s="63"/>
      <c r="G61" s="63"/>
      <c r="H61" s="63"/>
      <c r="I61" s="63"/>
      <c r="J61" s="63"/>
      <c r="K61" s="63"/>
      <c r="L61" s="63"/>
      <c r="M61" s="63"/>
      <c r="N61" s="63"/>
      <c r="O61" s="63"/>
      <c r="P61" s="63"/>
      <c r="Q61" s="63"/>
      <c r="R61" s="63"/>
      <c r="S61" s="63"/>
      <c r="T61" s="63"/>
      <c r="U61" s="63"/>
      <c r="V61" s="63"/>
      <c r="W61" s="63"/>
      <c r="X61" s="92"/>
    </row>
    <row r="62" spans="1:24" s="1" customFormat="1" ht="11.25" customHeight="1" x14ac:dyDescent="0.2">
      <c r="A62" s="89"/>
      <c r="B62" s="115" t="s">
        <v>58</v>
      </c>
      <c r="C62" s="62" t="s">
        <v>59</v>
      </c>
      <c r="D62" s="63"/>
      <c r="E62" s="63"/>
      <c r="F62" s="63"/>
      <c r="G62" s="63"/>
      <c r="H62" s="63"/>
      <c r="I62" s="63"/>
      <c r="J62" s="63"/>
      <c r="K62" s="63"/>
      <c r="L62" s="63"/>
      <c r="M62" s="63"/>
      <c r="N62" s="63"/>
      <c r="O62" s="63"/>
      <c r="P62" s="63"/>
      <c r="Q62" s="63"/>
      <c r="R62" s="63"/>
      <c r="S62" s="63"/>
      <c r="T62" s="63"/>
      <c r="U62" s="63"/>
      <c r="V62" s="63"/>
      <c r="W62" s="63"/>
      <c r="X62" s="92"/>
    </row>
    <row r="63" spans="1:24" s="1" customFormat="1" ht="11.25" customHeight="1" x14ac:dyDescent="0.2">
      <c r="A63" s="89"/>
      <c r="B63" s="115" t="s">
        <v>60</v>
      </c>
      <c r="C63" s="62" t="s">
        <v>61</v>
      </c>
      <c r="D63" s="63"/>
      <c r="E63" s="63"/>
      <c r="F63" s="63"/>
      <c r="G63" s="63"/>
      <c r="H63" s="63"/>
      <c r="I63" s="63"/>
      <c r="J63" s="63"/>
      <c r="K63" s="63"/>
      <c r="L63" s="63"/>
      <c r="M63" s="63"/>
      <c r="N63" s="63"/>
      <c r="O63" s="63"/>
      <c r="P63" s="63"/>
      <c r="Q63" s="63"/>
      <c r="R63" s="63"/>
      <c r="S63" s="63"/>
      <c r="T63" s="63"/>
      <c r="U63" s="63"/>
      <c r="V63" s="63"/>
      <c r="W63" s="63"/>
      <c r="X63" s="92"/>
    </row>
    <row r="64" spans="1:24" s="1" customFormat="1" ht="11.25" customHeight="1" x14ac:dyDescent="0.2">
      <c r="A64" s="89"/>
      <c r="B64" s="115" t="s">
        <v>60</v>
      </c>
      <c r="C64" s="62" t="s">
        <v>62</v>
      </c>
      <c r="D64" s="63"/>
      <c r="E64" s="63"/>
      <c r="F64" s="63"/>
      <c r="G64" s="63"/>
      <c r="H64" s="63"/>
      <c r="I64" s="63"/>
      <c r="J64" s="63"/>
      <c r="K64" s="63"/>
      <c r="L64" s="63"/>
      <c r="M64" s="63"/>
      <c r="N64" s="63"/>
      <c r="O64" s="63"/>
      <c r="P64" s="63"/>
      <c r="Q64" s="63"/>
      <c r="R64" s="63"/>
      <c r="S64" s="63"/>
      <c r="T64" s="63"/>
      <c r="U64" s="63"/>
      <c r="V64" s="63"/>
      <c r="W64" s="63"/>
      <c r="X64" s="92"/>
    </row>
    <row r="65" spans="1:24" s="1" customFormat="1" ht="11.25" customHeight="1" x14ac:dyDescent="0.2">
      <c r="A65" s="89"/>
      <c r="B65" s="115" t="s">
        <v>60</v>
      </c>
      <c r="C65" s="62" t="s">
        <v>63</v>
      </c>
      <c r="D65" s="63"/>
      <c r="E65" s="63"/>
      <c r="F65" s="63"/>
      <c r="G65" s="63"/>
      <c r="H65" s="63"/>
      <c r="I65" s="63"/>
      <c r="J65" s="63"/>
      <c r="K65" s="63"/>
      <c r="L65" s="63"/>
      <c r="M65" s="63"/>
      <c r="N65" s="63"/>
      <c r="O65" s="63"/>
      <c r="P65" s="63"/>
      <c r="Q65" s="63"/>
      <c r="R65" s="63"/>
      <c r="S65" s="63"/>
      <c r="T65" s="63"/>
      <c r="U65" s="63"/>
      <c r="V65" s="63"/>
      <c r="W65" s="63"/>
      <c r="X65" s="92"/>
    </row>
    <row r="66" spans="1:24" s="1" customFormat="1" ht="11.25" customHeight="1" x14ac:dyDescent="0.2">
      <c r="A66" s="89"/>
      <c r="B66" s="115" t="s">
        <v>64</v>
      </c>
      <c r="C66" s="62" t="s">
        <v>65</v>
      </c>
      <c r="D66" s="63"/>
      <c r="E66" s="63"/>
      <c r="F66" s="63"/>
      <c r="G66" s="63"/>
      <c r="H66" s="63"/>
      <c r="I66" s="63"/>
      <c r="J66" s="63"/>
      <c r="K66" s="63"/>
      <c r="L66" s="63"/>
      <c r="M66" s="63"/>
      <c r="N66" s="63"/>
      <c r="O66" s="63"/>
      <c r="P66" s="63"/>
      <c r="Q66" s="63"/>
      <c r="R66" s="63"/>
      <c r="S66" s="63"/>
      <c r="T66" s="63"/>
      <c r="U66" s="63"/>
      <c r="V66" s="63"/>
      <c r="W66" s="63"/>
      <c r="X66" s="92"/>
    </row>
    <row r="67" spans="1:24" s="1" customFormat="1" ht="11.25" customHeight="1" x14ac:dyDescent="0.2">
      <c r="A67" s="89"/>
      <c r="B67" s="116" t="s">
        <v>66</v>
      </c>
      <c r="C67" s="68"/>
      <c r="D67" s="68"/>
      <c r="E67" s="68"/>
      <c r="F67" s="69"/>
      <c r="G67" s="70" t="s">
        <v>67</v>
      </c>
      <c r="H67" s="71"/>
      <c r="I67" s="71"/>
      <c r="J67" s="71"/>
      <c r="K67" s="72"/>
      <c r="L67" s="73" t="s">
        <v>68</v>
      </c>
      <c r="M67" s="74"/>
      <c r="N67" s="74"/>
      <c r="O67" s="74"/>
      <c r="P67" s="75"/>
      <c r="Q67" s="76" t="s">
        <v>69</v>
      </c>
      <c r="R67" s="77"/>
      <c r="S67" s="77"/>
      <c r="T67" s="77"/>
      <c r="U67" s="77"/>
      <c r="V67" s="77"/>
      <c r="W67" s="77"/>
      <c r="X67" s="93"/>
    </row>
    <row r="68" spans="1:24" s="1" customFormat="1" ht="11.25" x14ac:dyDescent="0.2">
      <c r="A68" s="89"/>
      <c r="B68" s="90" t="s">
        <v>70</v>
      </c>
      <c r="C68" s="91"/>
      <c r="D68" s="91"/>
      <c r="E68" s="91"/>
      <c r="F68" s="91"/>
      <c r="G68" s="91"/>
      <c r="H68" s="91"/>
      <c r="I68" s="91"/>
      <c r="J68" s="91"/>
      <c r="K68" s="91"/>
      <c r="L68" s="91"/>
      <c r="M68" s="91"/>
      <c r="N68" s="91"/>
      <c r="O68" s="91"/>
      <c r="P68" s="91"/>
      <c r="Q68" s="91"/>
      <c r="R68" s="91"/>
      <c r="S68" s="91"/>
      <c r="T68" s="91"/>
      <c r="U68" s="91"/>
      <c r="V68" s="91"/>
      <c r="W68" s="91"/>
      <c r="X68" s="94"/>
    </row>
  </sheetData>
  <mergeCells count="14">
    <mergeCell ref="B68:X68"/>
    <mergeCell ref="C64:X64"/>
    <mergeCell ref="C65:X65"/>
    <mergeCell ref="C66:X66"/>
    <mergeCell ref="B67:F67"/>
    <mergeCell ref="G67:K67"/>
    <mergeCell ref="L67:P67"/>
    <mergeCell ref="Q67:X67"/>
    <mergeCell ref="C63:X63"/>
    <mergeCell ref="B1:W1"/>
    <mergeCell ref="B2:W2"/>
    <mergeCell ref="B60:K60"/>
    <mergeCell ref="C61:X61"/>
    <mergeCell ref="C62:X62"/>
  </mergeCells>
  <printOptions horizontalCentered="1"/>
  <pageMargins left="0.19685039370078741" right="0.19685039370078741" top="0.59055118110236227" bottom="0.39370078740157483" header="0.51181102362204722" footer="0.51181102362204722"/>
  <pageSetup paperSize="9" scale="90"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36"/>
  <sheetViews>
    <sheetView showGridLines="0" workbookViewId="0">
      <selection sqref="A1:XFD1"/>
    </sheetView>
  </sheetViews>
  <sheetFormatPr defaultRowHeight="15" x14ac:dyDescent="0.25"/>
  <cols>
    <col min="1" max="1" width="2.7109375" customWidth="1"/>
    <col min="2" max="2" width="10" bestFit="1" customWidth="1"/>
    <col min="3" max="3" width="22.42578125" bestFit="1" customWidth="1"/>
    <col min="4" max="4" width="2.7109375" customWidth="1"/>
    <col min="5" max="5" width="3" customWidth="1"/>
    <col min="6" max="6" width="5" customWidth="1"/>
    <col min="7" max="7" width="5.140625" customWidth="1"/>
    <col min="8" max="8" width="11.42578125" bestFit="1" customWidth="1"/>
    <col min="9" max="9" width="3.85546875" customWidth="1"/>
    <col min="10" max="10" width="2.7109375" customWidth="1"/>
    <col min="11" max="11" width="6"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5" max="25" width="1.28515625" customWidth="1"/>
  </cols>
  <sheetData>
    <row r="1" spans="1:25" s="1" customFormat="1" ht="12.75" x14ac:dyDescent="0.2">
      <c r="A1" s="89"/>
      <c r="B1" s="85" t="s">
        <v>0</v>
      </c>
      <c r="C1" s="85"/>
      <c r="D1" s="85"/>
      <c r="E1" s="85"/>
      <c r="F1" s="85"/>
      <c r="G1" s="85"/>
      <c r="H1" s="85"/>
      <c r="I1" s="85"/>
      <c r="J1" s="85"/>
      <c r="K1" s="85"/>
      <c r="L1" s="85"/>
      <c r="M1" s="85"/>
      <c r="N1" s="85"/>
      <c r="O1" s="85"/>
      <c r="P1" s="85"/>
      <c r="Q1" s="85"/>
      <c r="R1" s="85"/>
      <c r="S1" s="85"/>
      <c r="T1" s="85"/>
      <c r="U1" s="85"/>
      <c r="V1" s="85"/>
      <c r="W1" s="98"/>
      <c r="X1" s="79"/>
      <c r="Y1" s="78"/>
    </row>
    <row r="2" spans="1:25" s="1" customFormat="1" ht="12.75" customHeight="1" x14ac:dyDescent="0.2">
      <c r="A2" s="89"/>
      <c r="B2" s="64" t="s">
        <v>475</v>
      </c>
      <c r="C2" s="64"/>
      <c r="D2" s="64"/>
      <c r="E2" s="64"/>
      <c r="F2" s="64"/>
      <c r="G2" s="64"/>
      <c r="H2" s="64"/>
      <c r="I2" s="64"/>
      <c r="J2" s="64"/>
      <c r="K2" s="64"/>
      <c r="L2" s="64"/>
      <c r="M2" s="64"/>
      <c r="N2" s="64"/>
      <c r="O2" s="64"/>
      <c r="P2" s="64"/>
      <c r="Q2" s="64"/>
      <c r="R2" s="64"/>
      <c r="S2" s="64"/>
      <c r="T2" s="64"/>
      <c r="U2" s="64"/>
      <c r="V2" s="64"/>
      <c r="W2" s="65"/>
      <c r="X2" s="78"/>
      <c r="Y2" s="78"/>
    </row>
    <row r="3" spans="1:25"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16" t="s">
        <v>371</v>
      </c>
    </row>
    <row r="4" spans="1:25" s="1" customFormat="1" ht="12.75" x14ac:dyDescent="0.2">
      <c r="A4" s="89"/>
      <c r="B4" s="84">
        <v>18390000</v>
      </c>
      <c r="C4" s="4" t="s">
        <v>476</v>
      </c>
      <c r="D4" s="4" t="s">
        <v>12</v>
      </c>
      <c r="E4" s="4" t="s">
        <v>13</v>
      </c>
      <c r="F4" s="4" t="s">
        <v>14</v>
      </c>
      <c r="G4" s="4"/>
      <c r="H4" s="4" t="s">
        <v>27</v>
      </c>
      <c r="I4" s="4"/>
      <c r="J4" s="4" t="s">
        <v>161</v>
      </c>
      <c r="K4" s="5">
        <v>41944</v>
      </c>
      <c r="L4" s="7">
        <v>5</v>
      </c>
      <c r="M4" s="7">
        <v>7</v>
      </c>
      <c r="N4" s="7">
        <v>2</v>
      </c>
      <c r="O4" s="7">
        <v>10</v>
      </c>
      <c r="P4" s="7">
        <v>19</v>
      </c>
      <c r="Q4" s="7">
        <v>12</v>
      </c>
      <c r="R4" s="7">
        <v>0</v>
      </c>
      <c r="S4" s="7">
        <v>0</v>
      </c>
      <c r="T4" s="7">
        <v>0</v>
      </c>
      <c r="U4" s="7">
        <v>0</v>
      </c>
      <c r="V4" s="8">
        <v>82</v>
      </c>
      <c r="W4" s="6">
        <v>100</v>
      </c>
      <c r="X4" s="16">
        <f t="shared" ref="X4:X18" si="0">AVERAGE(L4:W4)</f>
        <v>19.75</v>
      </c>
    </row>
    <row r="5" spans="1:25" s="1" customFormat="1" ht="12.75" x14ac:dyDescent="0.2">
      <c r="A5" s="89"/>
      <c r="B5" s="84">
        <v>152005</v>
      </c>
      <c r="C5" s="4" t="s">
        <v>476</v>
      </c>
      <c r="D5" s="4" t="s">
        <v>19</v>
      </c>
      <c r="E5" s="4" t="s">
        <v>13</v>
      </c>
      <c r="F5" s="4" t="s">
        <v>14</v>
      </c>
      <c r="G5" s="4"/>
      <c r="H5" s="4" t="s">
        <v>20</v>
      </c>
      <c r="I5" s="4"/>
      <c r="J5" s="4" t="s">
        <v>161</v>
      </c>
      <c r="K5" s="5">
        <v>41944</v>
      </c>
      <c r="L5" s="7">
        <v>5</v>
      </c>
      <c r="M5" s="7">
        <v>6</v>
      </c>
      <c r="N5" s="7">
        <v>2</v>
      </c>
      <c r="O5" s="7">
        <v>9</v>
      </c>
      <c r="P5" s="7">
        <v>19</v>
      </c>
      <c r="Q5" s="7">
        <v>12</v>
      </c>
      <c r="R5" s="7">
        <v>0</v>
      </c>
      <c r="S5" s="7">
        <v>0</v>
      </c>
      <c r="T5" s="7">
        <v>0</v>
      </c>
      <c r="U5" s="7">
        <v>0</v>
      </c>
      <c r="V5" s="8">
        <v>82</v>
      </c>
      <c r="W5" s="6">
        <v>100</v>
      </c>
      <c r="X5" s="16">
        <f t="shared" si="0"/>
        <v>19.583333333333332</v>
      </c>
    </row>
    <row r="6" spans="1:25" s="1" customFormat="1" ht="12.75" x14ac:dyDescent="0.2">
      <c r="A6" s="89"/>
      <c r="B6" s="84">
        <v>31645000</v>
      </c>
      <c r="C6" s="4" t="s">
        <v>162</v>
      </c>
      <c r="D6" s="4" t="s">
        <v>12</v>
      </c>
      <c r="E6" s="4" t="s">
        <v>13</v>
      </c>
      <c r="F6" s="4" t="s">
        <v>14</v>
      </c>
      <c r="G6" s="4"/>
      <c r="H6" s="4" t="s">
        <v>27</v>
      </c>
      <c r="I6" s="4"/>
      <c r="J6" s="4" t="s">
        <v>161</v>
      </c>
      <c r="K6" s="5">
        <v>41730</v>
      </c>
      <c r="L6" s="7">
        <v>0</v>
      </c>
      <c r="M6" s="7">
        <v>0</v>
      </c>
      <c r="N6" s="7">
        <v>0</v>
      </c>
      <c r="O6" s="7">
        <v>0</v>
      </c>
      <c r="P6" s="7">
        <v>0</v>
      </c>
      <c r="Q6" s="7">
        <v>0</v>
      </c>
      <c r="R6" s="7">
        <v>0</v>
      </c>
      <c r="S6" s="7">
        <v>0</v>
      </c>
      <c r="T6" s="7">
        <v>0</v>
      </c>
      <c r="U6" s="7">
        <v>0</v>
      </c>
      <c r="V6" s="7">
        <v>0</v>
      </c>
      <c r="W6" s="7">
        <v>0</v>
      </c>
      <c r="X6" s="16">
        <f t="shared" si="0"/>
        <v>0</v>
      </c>
    </row>
    <row r="7" spans="1:25" s="1" customFormat="1" ht="12.75" x14ac:dyDescent="0.2">
      <c r="A7" s="89"/>
      <c r="B7" s="84">
        <v>148021</v>
      </c>
      <c r="C7" s="4" t="s">
        <v>162</v>
      </c>
      <c r="D7" s="4" t="s">
        <v>19</v>
      </c>
      <c r="E7" s="4" t="s">
        <v>13</v>
      </c>
      <c r="F7" s="4" t="s">
        <v>14</v>
      </c>
      <c r="G7" s="4"/>
      <c r="H7" s="4" t="s">
        <v>20</v>
      </c>
      <c r="I7" s="4"/>
      <c r="J7" s="4" t="s">
        <v>161</v>
      </c>
      <c r="K7" s="5">
        <v>41730</v>
      </c>
      <c r="L7" s="6">
        <v>99</v>
      </c>
      <c r="M7" s="8">
        <v>86</v>
      </c>
      <c r="N7" s="6">
        <v>99</v>
      </c>
      <c r="O7" s="6">
        <v>98</v>
      </c>
      <c r="P7" s="6">
        <v>96</v>
      </c>
      <c r="Q7" s="6">
        <v>100</v>
      </c>
      <c r="R7" s="6">
        <v>98</v>
      </c>
      <c r="S7" s="6">
        <v>99</v>
      </c>
      <c r="T7" s="6">
        <v>99</v>
      </c>
      <c r="U7" s="6">
        <v>100</v>
      </c>
      <c r="V7" s="6">
        <v>97</v>
      </c>
      <c r="W7" s="6">
        <v>99</v>
      </c>
      <c r="X7" s="16">
        <f t="shared" si="0"/>
        <v>97.5</v>
      </c>
    </row>
    <row r="8" spans="1:25" s="1" customFormat="1" ht="12.75" x14ac:dyDescent="0.2">
      <c r="A8" s="89"/>
      <c r="B8" s="84">
        <v>23700000</v>
      </c>
      <c r="C8" s="4" t="s">
        <v>163</v>
      </c>
      <c r="D8" s="4" t="s">
        <v>12</v>
      </c>
      <c r="E8" s="4" t="s">
        <v>13</v>
      </c>
      <c r="F8" s="4" t="s">
        <v>14</v>
      </c>
      <c r="G8" s="4" t="s">
        <v>15</v>
      </c>
      <c r="H8" s="4" t="s">
        <v>32</v>
      </c>
      <c r="I8" s="4" t="s">
        <v>17</v>
      </c>
      <c r="J8" s="4" t="s">
        <v>164</v>
      </c>
      <c r="K8" s="5">
        <v>37196</v>
      </c>
      <c r="L8" s="6">
        <v>99</v>
      </c>
      <c r="M8" s="7">
        <v>77</v>
      </c>
      <c r="N8" s="7">
        <v>36</v>
      </c>
      <c r="O8" s="7">
        <v>0</v>
      </c>
      <c r="P8" s="7">
        <v>44</v>
      </c>
      <c r="Q8" s="6">
        <v>100</v>
      </c>
      <c r="R8" s="6">
        <v>98</v>
      </c>
      <c r="S8" s="6">
        <v>99</v>
      </c>
      <c r="T8" s="6">
        <v>99</v>
      </c>
      <c r="U8" s="6">
        <v>99</v>
      </c>
      <c r="V8" s="6">
        <v>98</v>
      </c>
      <c r="W8" s="6">
        <v>99</v>
      </c>
      <c r="X8" s="16">
        <f t="shared" si="0"/>
        <v>79</v>
      </c>
    </row>
    <row r="9" spans="1:25" s="1" customFormat="1" ht="12.75" x14ac:dyDescent="0.2">
      <c r="A9" s="89"/>
      <c r="B9" s="84">
        <v>547004</v>
      </c>
      <c r="C9" s="4" t="s">
        <v>163</v>
      </c>
      <c r="D9" s="4" t="s">
        <v>19</v>
      </c>
      <c r="E9" s="4" t="s">
        <v>13</v>
      </c>
      <c r="F9" s="4" t="s">
        <v>14</v>
      </c>
      <c r="G9" s="4" t="s">
        <v>15</v>
      </c>
      <c r="H9" s="4" t="s">
        <v>20</v>
      </c>
      <c r="I9" s="4" t="s">
        <v>17</v>
      </c>
      <c r="J9" s="4" t="s">
        <v>164</v>
      </c>
      <c r="K9" s="5">
        <v>37196</v>
      </c>
      <c r="L9" s="6">
        <v>99</v>
      </c>
      <c r="M9" s="7">
        <v>77</v>
      </c>
      <c r="N9" s="6">
        <v>100</v>
      </c>
      <c r="O9" s="6">
        <v>99</v>
      </c>
      <c r="P9" s="7">
        <v>76</v>
      </c>
      <c r="Q9" s="6">
        <v>100</v>
      </c>
      <c r="R9" s="6">
        <v>98</v>
      </c>
      <c r="S9" s="6">
        <v>99</v>
      </c>
      <c r="T9" s="6">
        <v>99</v>
      </c>
      <c r="U9" s="6">
        <v>99</v>
      </c>
      <c r="V9" s="6">
        <v>98</v>
      </c>
      <c r="W9" s="6">
        <v>99</v>
      </c>
      <c r="X9" s="16">
        <f t="shared" si="0"/>
        <v>95.25</v>
      </c>
    </row>
    <row r="10" spans="1:25" s="1" customFormat="1" ht="12.75" x14ac:dyDescent="0.2">
      <c r="A10" s="89"/>
      <c r="B10" s="84">
        <v>29100000</v>
      </c>
      <c r="C10" s="4" t="s">
        <v>165</v>
      </c>
      <c r="D10" s="4" t="s">
        <v>12</v>
      </c>
      <c r="E10" s="4" t="s">
        <v>13</v>
      </c>
      <c r="F10" s="4" t="s">
        <v>14</v>
      </c>
      <c r="G10" s="4" t="s">
        <v>15</v>
      </c>
      <c r="H10" s="4" t="s">
        <v>16</v>
      </c>
      <c r="I10" s="4" t="s">
        <v>17</v>
      </c>
      <c r="J10" s="4" t="s">
        <v>161</v>
      </c>
      <c r="K10" s="5">
        <v>36982</v>
      </c>
      <c r="L10" s="7">
        <v>0</v>
      </c>
      <c r="M10" s="7">
        <v>0</v>
      </c>
      <c r="N10" s="7">
        <v>0</v>
      </c>
      <c r="O10" s="7">
        <v>0</v>
      </c>
      <c r="P10" s="7">
        <v>0</v>
      </c>
      <c r="Q10" s="7">
        <v>0</v>
      </c>
      <c r="R10" s="7">
        <v>0</v>
      </c>
      <c r="S10" s="7">
        <v>0</v>
      </c>
      <c r="T10" s="7">
        <v>0</v>
      </c>
      <c r="U10" s="7">
        <v>0</v>
      </c>
      <c r="V10" s="7">
        <v>0</v>
      </c>
      <c r="W10" s="7">
        <v>60</v>
      </c>
      <c r="X10" s="16">
        <f t="shared" si="0"/>
        <v>5</v>
      </c>
    </row>
    <row r="11" spans="1:25" s="1" customFormat="1" ht="12.75" x14ac:dyDescent="0.2">
      <c r="A11" s="89"/>
      <c r="B11" s="84">
        <v>549011</v>
      </c>
      <c r="C11" s="4" t="s">
        <v>165</v>
      </c>
      <c r="D11" s="4" t="s">
        <v>19</v>
      </c>
      <c r="E11" s="4" t="s">
        <v>13</v>
      </c>
      <c r="F11" s="4" t="s">
        <v>14</v>
      </c>
      <c r="G11" s="4" t="s">
        <v>15</v>
      </c>
      <c r="H11" s="4" t="s">
        <v>20</v>
      </c>
      <c r="I11" s="4" t="s">
        <v>17</v>
      </c>
      <c r="J11" s="4" t="s">
        <v>161</v>
      </c>
      <c r="K11" s="5">
        <v>36982</v>
      </c>
      <c r="L11" s="6">
        <v>96</v>
      </c>
      <c r="M11" s="7">
        <v>79</v>
      </c>
      <c r="N11" s="6">
        <v>98</v>
      </c>
      <c r="O11" s="6">
        <v>98</v>
      </c>
      <c r="P11" s="6">
        <v>97</v>
      </c>
      <c r="Q11" s="6">
        <v>100</v>
      </c>
      <c r="R11" s="6">
        <v>98</v>
      </c>
      <c r="S11" s="6">
        <v>97</v>
      </c>
      <c r="T11" s="6">
        <v>99</v>
      </c>
      <c r="U11" s="6">
        <v>100</v>
      </c>
      <c r="V11" s="6">
        <v>98</v>
      </c>
      <c r="W11" s="6">
        <v>96</v>
      </c>
      <c r="X11" s="16">
        <f t="shared" si="0"/>
        <v>96.333333333333329</v>
      </c>
    </row>
    <row r="12" spans="1:25" s="1" customFormat="1" ht="12.75" x14ac:dyDescent="0.2">
      <c r="A12" s="89"/>
      <c r="B12" s="84">
        <v>17730000</v>
      </c>
      <c r="C12" s="4" t="s">
        <v>477</v>
      </c>
      <c r="D12" s="4" t="s">
        <v>12</v>
      </c>
      <c r="E12" s="4" t="s">
        <v>13</v>
      </c>
      <c r="F12" s="4" t="s">
        <v>14</v>
      </c>
      <c r="G12" s="4" t="s">
        <v>83</v>
      </c>
      <c r="H12" s="4" t="s">
        <v>95</v>
      </c>
      <c r="I12" s="4" t="s">
        <v>78</v>
      </c>
      <c r="J12" s="4" t="s">
        <v>161</v>
      </c>
      <c r="K12" s="5">
        <v>37773</v>
      </c>
      <c r="L12" s="7">
        <v>0</v>
      </c>
      <c r="M12" s="7">
        <v>0</v>
      </c>
      <c r="N12" s="7">
        <v>0</v>
      </c>
      <c r="O12" s="7">
        <v>0</v>
      </c>
      <c r="P12" s="7">
        <v>52</v>
      </c>
      <c r="Q12" s="6">
        <v>100</v>
      </c>
      <c r="R12" s="6">
        <v>98</v>
      </c>
      <c r="S12" s="6">
        <v>94</v>
      </c>
      <c r="T12" s="7">
        <v>21</v>
      </c>
      <c r="U12" s="8">
        <v>81</v>
      </c>
      <c r="V12" s="6">
        <v>97</v>
      </c>
      <c r="W12" s="6">
        <v>100</v>
      </c>
      <c r="X12" s="16">
        <f t="shared" si="0"/>
        <v>53.583333333333336</v>
      </c>
    </row>
    <row r="13" spans="1:25" s="1" customFormat="1" ht="12.75" x14ac:dyDescent="0.2">
      <c r="A13" s="89"/>
      <c r="B13" s="84">
        <v>455000</v>
      </c>
      <c r="C13" s="4" t="s">
        <v>477</v>
      </c>
      <c r="D13" s="4" t="s">
        <v>19</v>
      </c>
      <c r="E13" s="4" t="s">
        <v>13</v>
      </c>
      <c r="F13" s="4" t="s">
        <v>14</v>
      </c>
      <c r="G13" s="4" t="s">
        <v>83</v>
      </c>
      <c r="H13" s="4" t="s">
        <v>20</v>
      </c>
      <c r="I13" s="4" t="s">
        <v>78</v>
      </c>
      <c r="J13" s="4" t="s">
        <v>161</v>
      </c>
      <c r="K13" s="5">
        <v>37773</v>
      </c>
      <c r="L13" s="7">
        <v>0</v>
      </c>
      <c r="M13" s="7">
        <v>0</v>
      </c>
      <c r="N13" s="7">
        <v>0</v>
      </c>
      <c r="O13" s="7">
        <v>0</v>
      </c>
      <c r="P13" s="7">
        <v>52</v>
      </c>
      <c r="Q13" s="6">
        <v>100</v>
      </c>
      <c r="R13" s="6">
        <v>98</v>
      </c>
      <c r="S13" s="6">
        <v>94</v>
      </c>
      <c r="T13" s="6">
        <v>99</v>
      </c>
      <c r="U13" s="6">
        <v>99</v>
      </c>
      <c r="V13" s="6">
        <v>97</v>
      </c>
      <c r="W13" s="6">
        <v>100</v>
      </c>
      <c r="X13" s="16">
        <f t="shared" si="0"/>
        <v>61.583333333333336</v>
      </c>
    </row>
    <row r="14" spans="1:25" s="1" customFormat="1" ht="12.75" x14ac:dyDescent="0.2">
      <c r="A14" s="89"/>
      <c r="B14" s="84">
        <v>29050000</v>
      </c>
      <c r="C14" s="4" t="s">
        <v>166</v>
      </c>
      <c r="D14" s="4" t="s">
        <v>12</v>
      </c>
      <c r="E14" s="4" t="s">
        <v>13</v>
      </c>
      <c r="F14" s="4" t="s">
        <v>14</v>
      </c>
      <c r="G14" s="4" t="s">
        <v>15</v>
      </c>
      <c r="H14" s="4" t="s">
        <v>16</v>
      </c>
      <c r="I14" s="4" t="s">
        <v>17</v>
      </c>
      <c r="J14" s="4" t="s">
        <v>161</v>
      </c>
      <c r="K14" s="5">
        <v>41000</v>
      </c>
      <c r="L14" s="7">
        <v>0</v>
      </c>
      <c r="M14" s="7">
        <v>0</v>
      </c>
      <c r="N14" s="7">
        <v>0</v>
      </c>
      <c r="O14" s="7">
        <v>0</v>
      </c>
      <c r="P14" s="7">
        <v>0</v>
      </c>
      <c r="Q14" s="7">
        <v>0</v>
      </c>
      <c r="R14" s="7">
        <v>0</v>
      </c>
      <c r="S14" s="7">
        <v>0</v>
      </c>
      <c r="T14" s="7">
        <v>12</v>
      </c>
      <c r="U14" s="6">
        <v>99</v>
      </c>
      <c r="V14" s="6">
        <v>97</v>
      </c>
      <c r="W14" s="6">
        <v>99</v>
      </c>
      <c r="X14" s="16">
        <f t="shared" si="0"/>
        <v>25.583333333333332</v>
      </c>
    </row>
    <row r="15" spans="1:25" s="1" customFormat="1" ht="12.75" x14ac:dyDescent="0.2">
      <c r="A15" s="89"/>
      <c r="B15" s="84">
        <v>549013</v>
      </c>
      <c r="C15" s="4" t="s">
        <v>166</v>
      </c>
      <c r="D15" s="4" t="s">
        <v>19</v>
      </c>
      <c r="E15" s="4" t="s">
        <v>13</v>
      </c>
      <c r="F15" s="4" t="s">
        <v>14</v>
      </c>
      <c r="G15" s="4" t="s">
        <v>15</v>
      </c>
      <c r="H15" s="4" t="s">
        <v>20</v>
      </c>
      <c r="I15" s="4" t="s">
        <v>17</v>
      </c>
      <c r="J15" s="4" t="s">
        <v>161</v>
      </c>
      <c r="K15" s="5">
        <v>41000</v>
      </c>
      <c r="L15" s="6">
        <v>99</v>
      </c>
      <c r="M15" s="7">
        <v>77</v>
      </c>
      <c r="N15" s="6">
        <v>98</v>
      </c>
      <c r="O15" s="6">
        <v>98</v>
      </c>
      <c r="P15" s="6">
        <v>97</v>
      </c>
      <c r="Q15" s="6">
        <v>100</v>
      </c>
      <c r="R15" s="6">
        <v>98</v>
      </c>
      <c r="S15" s="6">
        <v>95</v>
      </c>
      <c r="T15" s="8">
        <v>89</v>
      </c>
      <c r="U15" s="6">
        <v>99</v>
      </c>
      <c r="V15" s="6">
        <v>97</v>
      </c>
      <c r="W15" s="6">
        <v>99</v>
      </c>
      <c r="X15" s="16">
        <f t="shared" si="0"/>
        <v>95.5</v>
      </c>
    </row>
    <row r="16" spans="1:25" s="1" customFormat="1" ht="12.75" x14ac:dyDescent="0.2">
      <c r="A16" s="89"/>
      <c r="B16" s="84">
        <v>17050001</v>
      </c>
      <c r="C16" s="4" t="s">
        <v>167</v>
      </c>
      <c r="D16" s="4" t="s">
        <v>12</v>
      </c>
      <c r="E16" s="4" t="s">
        <v>13</v>
      </c>
      <c r="F16" s="4" t="s">
        <v>14</v>
      </c>
      <c r="G16" s="4" t="s">
        <v>31</v>
      </c>
      <c r="H16" s="4" t="s">
        <v>32</v>
      </c>
      <c r="I16" s="4" t="s">
        <v>33</v>
      </c>
      <c r="J16" s="4" t="s">
        <v>161</v>
      </c>
      <c r="K16" s="5">
        <v>35551</v>
      </c>
      <c r="L16" s="6">
        <v>99</v>
      </c>
      <c r="M16" s="6">
        <v>80</v>
      </c>
      <c r="N16" s="6">
        <v>100</v>
      </c>
      <c r="O16" s="6">
        <v>98</v>
      </c>
      <c r="P16" s="6">
        <v>96</v>
      </c>
      <c r="Q16" s="6">
        <v>100</v>
      </c>
      <c r="R16" s="6">
        <v>97</v>
      </c>
      <c r="S16" s="6">
        <v>99</v>
      </c>
      <c r="T16" s="6">
        <v>99</v>
      </c>
      <c r="U16" s="6">
        <v>100</v>
      </c>
      <c r="V16" s="6">
        <v>97</v>
      </c>
      <c r="W16" s="6">
        <v>99</v>
      </c>
      <c r="X16" s="16">
        <f t="shared" si="0"/>
        <v>97</v>
      </c>
    </row>
    <row r="17" spans="1:24" s="1" customFormat="1" ht="12.75" x14ac:dyDescent="0.2">
      <c r="A17" s="89"/>
      <c r="B17" s="84">
        <v>155003</v>
      </c>
      <c r="C17" s="4" t="s">
        <v>167</v>
      </c>
      <c r="D17" s="4" t="s">
        <v>19</v>
      </c>
      <c r="E17" s="4" t="s">
        <v>13</v>
      </c>
      <c r="F17" s="4" t="s">
        <v>14</v>
      </c>
      <c r="G17" s="4" t="s">
        <v>31</v>
      </c>
      <c r="H17" s="4" t="s">
        <v>20</v>
      </c>
      <c r="I17" s="4" t="s">
        <v>33</v>
      </c>
      <c r="J17" s="4" t="s">
        <v>161</v>
      </c>
      <c r="K17" s="5">
        <v>35551</v>
      </c>
      <c r="L17" s="6">
        <v>99</v>
      </c>
      <c r="M17" s="6">
        <v>80</v>
      </c>
      <c r="N17" s="6">
        <v>100</v>
      </c>
      <c r="O17" s="6">
        <v>98</v>
      </c>
      <c r="P17" s="6">
        <v>96</v>
      </c>
      <c r="Q17" s="6">
        <v>100</v>
      </c>
      <c r="R17" s="6">
        <v>97</v>
      </c>
      <c r="S17" s="6">
        <v>99</v>
      </c>
      <c r="T17" s="6">
        <v>99</v>
      </c>
      <c r="U17" s="6">
        <v>99</v>
      </c>
      <c r="V17" s="6">
        <v>97</v>
      </c>
      <c r="W17" s="6">
        <v>99</v>
      </c>
      <c r="X17" s="16">
        <f t="shared" si="0"/>
        <v>96.916666666666671</v>
      </c>
    </row>
    <row r="18" spans="1:24" s="1" customFormat="1" ht="12.75" x14ac:dyDescent="0.2">
      <c r="A18" s="89"/>
      <c r="B18" s="84">
        <v>16900000</v>
      </c>
      <c r="C18" s="4" t="s">
        <v>168</v>
      </c>
      <c r="D18" s="4" t="s">
        <v>12</v>
      </c>
      <c r="E18" s="4" t="s">
        <v>13</v>
      </c>
      <c r="F18" s="4" t="s">
        <v>14</v>
      </c>
      <c r="G18" s="4" t="s">
        <v>31</v>
      </c>
      <c r="H18" s="4" t="s">
        <v>95</v>
      </c>
      <c r="I18" s="4" t="s">
        <v>33</v>
      </c>
      <c r="J18" s="4" t="s">
        <v>161</v>
      </c>
      <c r="K18" s="5">
        <v>37956</v>
      </c>
      <c r="L18" s="7">
        <v>44</v>
      </c>
      <c r="M18" s="7">
        <v>0</v>
      </c>
      <c r="N18" s="7">
        <v>20</v>
      </c>
      <c r="O18" s="7">
        <v>44</v>
      </c>
      <c r="P18" s="7">
        <v>0</v>
      </c>
      <c r="Q18" s="7">
        <v>0</v>
      </c>
      <c r="R18" s="7">
        <v>0</v>
      </c>
      <c r="S18" s="7">
        <v>0</v>
      </c>
      <c r="T18" s="7">
        <v>0</v>
      </c>
      <c r="U18" s="7">
        <v>0</v>
      </c>
      <c r="V18" s="7">
        <v>1</v>
      </c>
      <c r="W18" s="6">
        <v>100</v>
      </c>
      <c r="X18" s="16">
        <f t="shared" si="0"/>
        <v>17.416666666666668</v>
      </c>
    </row>
    <row r="19" spans="1:24" s="1" customFormat="1" ht="12.75" x14ac:dyDescent="0.2">
      <c r="A19" s="89"/>
      <c r="B19" s="84">
        <v>155000</v>
      </c>
      <c r="C19" s="4" t="s">
        <v>168</v>
      </c>
      <c r="D19" s="4" t="s">
        <v>19</v>
      </c>
      <c r="E19" s="4" t="s">
        <v>13</v>
      </c>
      <c r="F19" s="4" t="s">
        <v>14</v>
      </c>
      <c r="G19" s="4" t="s">
        <v>31</v>
      </c>
      <c r="H19" s="4" t="s">
        <v>20</v>
      </c>
      <c r="I19" s="4" t="s">
        <v>33</v>
      </c>
      <c r="J19" s="4" t="s">
        <v>161</v>
      </c>
      <c r="K19" s="5">
        <v>37956</v>
      </c>
      <c r="L19" s="7">
        <v>44</v>
      </c>
      <c r="M19" s="7">
        <v>0</v>
      </c>
      <c r="N19" s="7">
        <v>20</v>
      </c>
      <c r="O19" s="7">
        <v>44</v>
      </c>
      <c r="P19" s="7">
        <v>0</v>
      </c>
      <c r="Q19" s="7">
        <v>0</v>
      </c>
      <c r="R19" s="7">
        <v>0</v>
      </c>
      <c r="S19" s="7">
        <v>0</v>
      </c>
      <c r="T19" s="7">
        <v>0</v>
      </c>
      <c r="U19" s="7">
        <v>0</v>
      </c>
      <c r="V19" s="7">
        <v>1</v>
      </c>
      <c r="W19" s="6">
        <v>99</v>
      </c>
      <c r="X19" s="16">
        <f>AVERAGE(L19:W19)</f>
        <v>17.333333333333332</v>
      </c>
    </row>
    <row r="20" spans="1:24" s="1" customFormat="1" ht="12.75" x14ac:dyDescent="0.2">
      <c r="A20" s="89"/>
      <c r="B20" s="84">
        <v>29070100</v>
      </c>
      <c r="C20" s="4" t="s">
        <v>478</v>
      </c>
      <c r="D20" s="4" t="s">
        <v>12</v>
      </c>
      <c r="E20" s="4" t="s">
        <v>13</v>
      </c>
      <c r="F20" s="4" t="s">
        <v>14</v>
      </c>
      <c r="G20" s="4" t="s">
        <v>15</v>
      </c>
      <c r="H20" s="4" t="s">
        <v>16</v>
      </c>
      <c r="I20" s="4" t="s">
        <v>17</v>
      </c>
      <c r="J20" s="4" t="s">
        <v>161</v>
      </c>
      <c r="K20" s="5">
        <v>41334</v>
      </c>
      <c r="L20" s="7">
        <v>0</v>
      </c>
      <c r="M20" s="7">
        <v>0</v>
      </c>
      <c r="N20" s="7">
        <v>0</v>
      </c>
      <c r="O20" s="7">
        <v>0</v>
      </c>
      <c r="P20" s="7">
        <v>0</v>
      </c>
      <c r="Q20" s="7">
        <v>0</v>
      </c>
      <c r="R20" s="7">
        <v>0</v>
      </c>
      <c r="S20" s="7">
        <v>0</v>
      </c>
      <c r="T20" s="7">
        <v>30</v>
      </c>
      <c r="U20" s="6">
        <v>99</v>
      </c>
      <c r="V20" s="6">
        <v>98</v>
      </c>
      <c r="W20" s="6">
        <v>99</v>
      </c>
      <c r="X20" s="16">
        <f t="shared" ref="X20:X28" si="1">AVERAGE(L20:W20)</f>
        <v>27.166666666666668</v>
      </c>
    </row>
    <row r="21" spans="1:24" s="1" customFormat="1" ht="12.75" x14ac:dyDescent="0.2">
      <c r="A21" s="89"/>
      <c r="B21" s="84">
        <v>649004</v>
      </c>
      <c r="C21" s="4" t="s">
        <v>478</v>
      </c>
      <c r="D21" s="4" t="s">
        <v>19</v>
      </c>
      <c r="E21" s="4" t="s">
        <v>13</v>
      </c>
      <c r="F21" s="4" t="s">
        <v>14</v>
      </c>
      <c r="G21" s="4" t="s">
        <v>15</v>
      </c>
      <c r="H21" s="4" t="s">
        <v>20</v>
      </c>
      <c r="I21" s="4" t="s">
        <v>17</v>
      </c>
      <c r="J21" s="4" t="s">
        <v>161</v>
      </c>
      <c r="K21" s="5">
        <v>41334</v>
      </c>
      <c r="L21" s="7">
        <v>0</v>
      </c>
      <c r="M21" s="7">
        <v>0</v>
      </c>
      <c r="N21" s="7">
        <v>0</v>
      </c>
      <c r="O21" s="7">
        <v>0</v>
      </c>
      <c r="P21" s="7">
        <v>0</v>
      </c>
      <c r="Q21" s="7">
        <v>1</v>
      </c>
      <c r="R21" s="7">
        <v>0</v>
      </c>
      <c r="S21" s="7">
        <v>0</v>
      </c>
      <c r="T21" s="7">
        <v>30</v>
      </c>
      <c r="U21" s="6">
        <v>99</v>
      </c>
      <c r="V21" s="6">
        <v>98</v>
      </c>
      <c r="W21" s="6">
        <v>99</v>
      </c>
      <c r="X21" s="16">
        <f t="shared" si="1"/>
        <v>27.25</v>
      </c>
    </row>
    <row r="22" spans="1:24" s="1" customFormat="1" ht="12.75" x14ac:dyDescent="0.2">
      <c r="A22" s="89"/>
      <c r="B22" s="84">
        <v>18950003</v>
      </c>
      <c r="C22" s="4" t="s">
        <v>169</v>
      </c>
      <c r="D22" s="4" t="s">
        <v>12</v>
      </c>
      <c r="E22" s="4" t="s">
        <v>13</v>
      </c>
      <c r="F22" s="4" t="s">
        <v>14</v>
      </c>
      <c r="G22" s="4"/>
      <c r="H22" s="4" t="s">
        <v>27</v>
      </c>
      <c r="I22" s="4"/>
      <c r="J22" s="4" t="s">
        <v>161</v>
      </c>
      <c r="K22" s="5">
        <v>41913</v>
      </c>
      <c r="L22" s="6">
        <v>99</v>
      </c>
      <c r="M22" s="6">
        <v>80</v>
      </c>
      <c r="N22" s="6">
        <v>98</v>
      </c>
      <c r="O22" s="6">
        <v>98</v>
      </c>
      <c r="P22" s="6">
        <v>97</v>
      </c>
      <c r="Q22" s="6">
        <v>100</v>
      </c>
      <c r="R22" s="6">
        <v>97</v>
      </c>
      <c r="S22" s="6">
        <v>95</v>
      </c>
      <c r="T22" s="6">
        <v>99</v>
      </c>
      <c r="U22" s="6">
        <v>99</v>
      </c>
      <c r="V22" s="6">
        <v>97</v>
      </c>
      <c r="W22" s="6">
        <v>99</v>
      </c>
      <c r="X22" s="16">
        <f t="shared" si="1"/>
        <v>96.5</v>
      </c>
    </row>
    <row r="23" spans="1:24" s="1" customFormat="1" ht="12.75" x14ac:dyDescent="0.2">
      <c r="A23" s="89"/>
      <c r="B23" s="84">
        <v>152000</v>
      </c>
      <c r="C23" s="4" t="s">
        <v>169</v>
      </c>
      <c r="D23" s="4" t="s">
        <v>19</v>
      </c>
      <c r="E23" s="4" t="s">
        <v>13</v>
      </c>
      <c r="F23" s="4" t="s">
        <v>14</v>
      </c>
      <c r="G23" s="4"/>
      <c r="H23" s="4" t="s">
        <v>20</v>
      </c>
      <c r="I23" s="4"/>
      <c r="J23" s="4" t="s">
        <v>161</v>
      </c>
      <c r="K23" s="5">
        <v>41913</v>
      </c>
      <c r="L23" s="6">
        <v>99</v>
      </c>
      <c r="M23" s="6">
        <v>80</v>
      </c>
      <c r="N23" s="6">
        <v>98</v>
      </c>
      <c r="O23" s="6">
        <v>98</v>
      </c>
      <c r="P23" s="6">
        <v>97</v>
      </c>
      <c r="Q23" s="6">
        <v>100</v>
      </c>
      <c r="R23" s="6">
        <v>96</v>
      </c>
      <c r="S23" s="6">
        <v>95</v>
      </c>
      <c r="T23" s="6">
        <v>99</v>
      </c>
      <c r="U23" s="6">
        <v>99</v>
      </c>
      <c r="V23" s="6">
        <v>97</v>
      </c>
      <c r="W23" s="6">
        <v>99</v>
      </c>
      <c r="X23" s="16">
        <f t="shared" si="1"/>
        <v>96.416666666666671</v>
      </c>
    </row>
    <row r="24" spans="1:24" s="1" customFormat="1" ht="12.75" x14ac:dyDescent="0.2">
      <c r="A24" s="89"/>
      <c r="B24" s="84">
        <v>17900000</v>
      </c>
      <c r="C24" s="4" t="s">
        <v>170</v>
      </c>
      <c r="D24" s="4" t="s">
        <v>12</v>
      </c>
      <c r="E24" s="4" t="s">
        <v>13</v>
      </c>
      <c r="F24" s="4" t="s">
        <v>14</v>
      </c>
      <c r="G24" s="4" t="s">
        <v>31</v>
      </c>
      <c r="H24" s="4" t="s">
        <v>171</v>
      </c>
      <c r="I24" s="4" t="s">
        <v>33</v>
      </c>
      <c r="J24" s="4" t="s">
        <v>161</v>
      </c>
      <c r="K24" s="5">
        <v>37561</v>
      </c>
      <c r="L24" s="6">
        <v>99</v>
      </c>
      <c r="M24" s="6">
        <v>80</v>
      </c>
      <c r="N24" s="6">
        <v>100</v>
      </c>
      <c r="O24" s="6">
        <v>98</v>
      </c>
      <c r="P24" s="6">
        <v>96</v>
      </c>
      <c r="Q24" s="7">
        <v>55</v>
      </c>
      <c r="R24" s="7">
        <v>0</v>
      </c>
      <c r="S24" s="7">
        <v>74</v>
      </c>
      <c r="T24" s="6">
        <v>99</v>
      </c>
      <c r="U24" s="6">
        <v>99</v>
      </c>
      <c r="V24" s="6">
        <v>97</v>
      </c>
      <c r="W24" s="6">
        <v>100</v>
      </c>
      <c r="X24" s="16">
        <f t="shared" si="1"/>
        <v>83.083333333333329</v>
      </c>
    </row>
    <row r="25" spans="1:24" s="1" customFormat="1" ht="12.75" x14ac:dyDescent="0.2">
      <c r="A25" s="89"/>
      <c r="B25" s="84">
        <v>254000</v>
      </c>
      <c r="C25" s="4" t="s">
        <v>170</v>
      </c>
      <c r="D25" s="4" t="s">
        <v>19</v>
      </c>
      <c r="E25" s="4" t="s">
        <v>13</v>
      </c>
      <c r="F25" s="4" t="s">
        <v>14</v>
      </c>
      <c r="G25" s="4" t="s">
        <v>31</v>
      </c>
      <c r="H25" s="4" t="s">
        <v>20</v>
      </c>
      <c r="I25" s="4" t="s">
        <v>33</v>
      </c>
      <c r="J25" s="4" t="s">
        <v>161</v>
      </c>
      <c r="K25" s="5">
        <v>37561</v>
      </c>
      <c r="L25" s="7">
        <v>0</v>
      </c>
      <c r="M25" s="7">
        <v>9</v>
      </c>
      <c r="N25" s="6">
        <v>100</v>
      </c>
      <c r="O25" s="6">
        <v>98</v>
      </c>
      <c r="P25" s="6">
        <v>96</v>
      </c>
      <c r="Q25" s="6">
        <v>100</v>
      </c>
      <c r="R25" s="6">
        <v>97</v>
      </c>
      <c r="S25" s="6">
        <v>99</v>
      </c>
      <c r="T25" s="6">
        <v>99</v>
      </c>
      <c r="U25" s="6">
        <v>99</v>
      </c>
      <c r="V25" s="6">
        <v>97</v>
      </c>
      <c r="W25" s="6">
        <v>100</v>
      </c>
      <c r="X25" s="16">
        <f t="shared" si="1"/>
        <v>82.833333333333329</v>
      </c>
    </row>
    <row r="26" spans="1:24" s="1" customFormat="1" ht="12.75" x14ac:dyDescent="0.2">
      <c r="A26" s="89"/>
      <c r="B26" s="84">
        <v>28300000</v>
      </c>
      <c r="C26" s="4" t="s">
        <v>172</v>
      </c>
      <c r="D26" s="4" t="s">
        <v>12</v>
      </c>
      <c r="E26" s="4" t="s">
        <v>13</v>
      </c>
      <c r="F26" s="4" t="s">
        <v>14</v>
      </c>
      <c r="G26" s="4" t="s">
        <v>15</v>
      </c>
      <c r="H26" s="4" t="s">
        <v>32</v>
      </c>
      <c r="I26" s="4" t="s">
        <v>17</v>
      </c>
      <c r="J26" s="4" t="s">
        <v>164</v>
      </c>
      <c r="K26" s="5">
        <v>35247</v>
      </c>
      <c r="L26" s="6">
        <v>95</v>
      </c>
      <c r="M26" s="6">
        <v>91</v>
      </c>
      <c r="N26" s="6">
        <v>100</v>
      </c>
      <c r="O26" s="6">
        <v>98</v>
      </c>
      <c r="P26" s="6">
        <v>96</v>
      </c>
      <c r="Q26" s="6">
        <v>99</v>
      </c>
      <c r="R26" s="6">
        <v>98</v>
      </c>
      <c r="S26" s="7">
        <v>48</v>
      </c>
      <c r="T26" s="7">
        <v>57</v>
      </c>
      <c r="U26" s="6">
        <v>99</v>
      </c>
      <c r="V26" s="6">
        <v>96</v>
      </c>
      <c r="W26" s="6">
        <v>98</v>
      </c>
      <c r="X26" s="16">
        <f t="shared" si="1"/>
        <v>89.583333333333329</v>
      </c>
    </row>
    <row r="27" spans="1:24" s="1" customFormat="1" ht="12.75" x14ac:dyDescent="0.2">
      <c r="A27" s="89"/>
      <c r="B27" s="84">
        <v>648000</v>
      </c>
      <c r="C27" s="4" t="s">
        <v>172</v>
      </c>
      <c r="D27" s="4" t="s">
        <v>19</v>
      </c>
      <c r="E27" s="4" t="s">
        <v>13</v>
      </c>
      <c r="F27" s="4" t="s">
        <v>14</v>
      </c>
      <c r="G27" s="4" t="s">
        <v>15</v>
      </c>
      <c r="H27" s="4" t="s">
        <v>20</v>
      </c>
      <c r="I27" s="4" t="s">
        <v>17</v>
      </c>
      <c r="J27" s="4" t="s">
        <v>164</v>
      </c>
      <c r="K27" s="5">
        <v>35247</v>
      </c>
      <c r="L27" s="6">
        <v>95</v>
      </c>
      <c r="M27" s="6">
        <v>91</v>
      </c>
      <c r="N27" s="6">
        <v>100</v>
      </c>
      <c r="O27" s="6">
        <v>98</v>
      </c>
      <c r="P27" s="6">
        <v>96</v>
      </c>
      <c r="Q27" s="6">
        <v>99</v>
      </c>
      <c r="R27" s="6">
        <v>97</v>
      </c>
      <c r="S27" s="7">
        <v>48</v>
      </c>
      <c r="T27" s="7">
        <v>57</v>
      </c>
      <c r="U27" s="6">
        <v>99</v>
      </c>
      <c r="V27" s="6">
        <v>96</v>
      </c>
      <c r="W27" s="6">
        <v>98</v>
      </c>
      <c r="X27" s="16">
        <f t="shared" si="1"/>
        <v>89.5</v>
      </c>
    </row>
    <row r="28" spans="1:24" s="1" customFormat="1" ht="11.25" customHeight="1" x14ac:dyDescent="0.2">
      <c r="A28" s="89"/>
      <c r="B28" s="66" t="s">
        <v>55</v>
      </c>
      <c r="C28" s="66"/>
      <c r="D28" s="66"/>
      <c r="E28" s="66"/>
      <c r="F28" s="66"/>
      <c r="G28" s="66"/>
      <c r="H28" s="66"/>
      <c r="I28" s="66"/>
      <c r="J28" s="66"/>
      <c r="K28" s="67"/>
      <c r="L28" s="7">
        <v>53</v>
      </c>
      <c r="M28" s="7">
        <v>42</v>
      </c>
      <c r="N28" s="7">
        <v>53</v>
      </c>
      <c r="O28" s="7">
        <v>54</v>
      </c>
      <c r="P28" s="7">
        <v>55</v>
      </c>
      <c r="Q28" s="7">
        <v>62</v>
      </c>
      <c r="R28" s="7">
        <v>57</v>
      </c>
      <c r="S28" s="7">
        <v>56</v>
      </c>
      <c r="T28" s="7">
        <v>58</v>
      </c>
      <c r="U28" s="7">
        <v>74</v>
      </c>
      <c r="V28" s="6">
        <v>80</v>
      </c>
      <c r="W28" s="6">
        <v>93</v>
      </c>
      <c r="X28" s="16">
        <f t="shared" si="1"/>
        <v>61.416666666666664</v>
      </c>
    </row>
    <row r="29" spans="1:24" s="1" customFormat="1" ht="11.25" customHeight="1" x14ac:dyDescent="0.2">
      <c r="A29" s="89"/>
      <c r="B29" s="115" t="s">
        <v>56</v>
      </c>
      <c r="C29" s="62" t="s">
        <v>57</v>
      </c>
      <c r="D29" s="63"/>
      <c r="E29" s="63"/>
      <c r="F29" s="63"/>
      <c r="G29" s="63"/>
      <c r="H29" s="63"/>
      <c r="I29" s="63"/>
      <c r="J29" s="63"/>
      <c r="K29" s="63"/>
      <c r="L29" s="63"/>
      <c r="M29" s="63"/>
      <c r="N29" s="63"/>
      <c r="O29" s="63"/>
      <c r="P29" s="63"/>
      <c r="Q29" s="63"/>
      <c r="R29" s="63"/>
      <c r="S29" s="63"/>
      <c r="T29" s="63"/>
      <c r="U29" s="63"/>
      <c r="V29" s="63"/>
      <c r="W29" s="63"/>
      <c r="X29" s="92"/>
    </row>
    <row r="30" spans="1:24" s="1" customFormat="1" ht="11.25" customHeight="1" x14ac:dyDescent="0.2">
      <c r="A30" s="89"/>
      <c r="B30" s="115" t="s">
        <v>58</v>
      </c>
      <c r="C30" s="62" t="s">
        <v>59</v>
      </c>
      <c r="D30" s="63"/>
      <c r="E30" s="63"/>
      <c r="F30" s="63"/>
      <c r="G30" s="63"/>
      <c r="H30" s="63"/>
      <c r="I30" s="63"/>
      <c r="J30" s="63"/>
      <c r="K30" s="63"/>
      <c r="L30" s="63"/>
      <c r="M30" s="63"/>
      <c r="N30" s="63"/>
      <c r="O30" s="63"/>
      <c r="P30" s="63"/>
      <c r="Q30" s="63"/>
      <c r="R30" s="63"/>
      <c r="S30" s="63"/>
      <c r="T30" s="63"/>
      <c r="U30" s="63"/>
      <c r="V30" s="63"/>
      <c r="W30" s="63"/>
      <c r="X30" s="92"/>
    </row>
    <row r="31" spans="1:24" s="1" customFormat="1" ht="11.25" customHeight="1" x14ac:dyDescent="0.2">
      <c r="A31" s="89"/>
      <c r="B31" s="115" t="s">
        <v>60</v>
      </c>
      <c r="C31" s="62" t="s">
        <v>61</v>
      </c>
      <c r="D31" s="63"/>
      <c r="E31" s="63"/>
      <c r="F31" s="63"/>
      <c r="G31" s="63"/>
      <c r="H31" s="63"/>
      <c r="I31" s="63"/>
      <c r="J31" s="63"/>
      <c r="K31" s="63"/>
      <c r="L31" s="63"/>
      <c r="M31" s="63"/>
      <c r="N31" s="63"/>
      <c r="O31" s="63"/>
      <c r="P31" s="63"/>
      <c r="Q31" s="63"/>
      <c r="R31" s="63"/>
      <c r="S31" s="63"/>
      <c r="T31" s="63"/>
      <c r="U31" s="63"/>
      <c r="V31" s="63"/>
      <c r="W31" s="63"/>
      <c r="X31" s="92"/>
    </row>
    <row r="32" spans="1:24" s="1" customFormat="1" ht="11.25" customHeight="1" x14ac:dyDescent="0.2">
      <c r="A32" s="89"/>
      <c r="B32" s="115" t="s">
        <v>60</v>
      </c>
      <c r="C32" s="62" t="s">
        <v>62</v>
      </c>
      <c r="D32" s="63"/>
      <c r="E32" s="63"/>
      <c r="F32" s="63"/>
      <c r="G32" s="63"/>
      <c r="H32" s="63"/>
      <c r="I32" s="63"/>
      <c r="J32" s="63"/>
      <c r="K32" s="63"/>
      <c r="L32" s="63"/>
      <c r="M32" s="63"/>
      <c r="N32" s="63"/>
      <c r="O32" s="63"/>
      <c r="P32" s="63"/>
      <c r="Q32" s="63"/>
      <c r="R32" s="63"/>
      <c r="S32" s="63"/>
      <c r="T32" s="63"/>
      <c r="U32" s="63"/>
      <c r="V32" s="63"/>
      <c r="W32" s="63"/>
      <c r="X32" s="92"/>
    </row>
    <row r="33" spans="1:24" s="1" customFormat="1" ht="11.25" customHeight="1" x14ac:dyDescent="0.2">
      <c r="A33" s="89"/>
      <c r="B33" s="115" t="s">
        <v>60</v>
      </c>
      <c r="C33" s="62" t="s">
        <v>63</v>
      </c>
      <c r="D33" s="63"/>
      <c r="E33" s="63"/>
      <c r="F33" s="63"/>
      <c r="G33" s="63"/>
      <c r="H33" s="63"/>
      <c r="I33" s="63"/>
      <c r="J33" s="63"/>
      <c r="K33" s="63"/>
      <c r="L33" s="63"/>
      <c r="M33" s="63"/>
      <c r="N33" s="63"/>
      <c r="O33" s="63"/>
      <c r="P33" s="63"/>
      <c r="Q33" s="63"/>
      <c r="R33" s="63"/>
      <c r="S33" s="63"/>
      <c r="T33" s="63"/>
      <c r="U33" s="63"/>
      <c r="V33" s="63"/>
      <c r="W33" s="63"/>
      <c r="X33" s="92"/>
    </row>
    <row r="34" spans="1:24" s="1" customFormat="1" ht="11.25" customHeight="1" x14ac:dyDescent="0.2">
      <c r="A34" s="89"/>
      <c r="B34" s="115" t="s">
        <v>64</v>
      </c>
      <c r="C34" s="62" t="s">
        <v>65</v>
      </c>
      <c r="D34" s="63"/>
      <c r="E34" s="63"/>
      <c r="F34" s="63"/>
      <c r="G34" s="63"/>
      <c r="H34" s="63"/>
      <c r="I34" s="63"/>
      <c r="J34" s="63"/>
      <c r="K34" s="63"/>
      <c r="L34" s="63"/>
      <c r="M34" s="63"/>
      <c r="N34" s="63"/>
      <c r="O34" s="63"/>
      <c r="P34" s="63"/>
      <c r="Q34" s="63"/>
      <c r="R34" s="63"/>
      <c r="S34" s="63"/>
      <c r="T34" s="63"/>
      <c r="U34" s="63"/>
      <c r="V34" s="63"/>
      <c r="W34" s="63"/>
      <c r="X34" s="92"/>
    </row>
    <row r="35" spans="1:24" s="1" customFormat="1" ht="11.25" customHeight="1" x14ac:dyDescent="0.2">
      <c r="A35" s="89"/>
      <c r="B35" s="116" t="s">
        <v>66</v>
      </c>
      <c r="C35" s="68"/>
      <c r="D35" s="68"/>
      <c r="E35" s="68"/>
      <c r="F35" s="69"/>
      <c r="G35" s="70" t="s">
        <v>67</v>
      </c>
      <c r="H35" s="71"/>
      <c r="I35" s="71"/>
      <c r="J35" s="71"/>
      <c r="K35" s="72"/>
      <c r="L35" s="73" t="s">
        <v>68</v>
      </c>
      <c r="M35" s="74"/>
      <c r="N35" s="74"/>
      <c r="O35" s="74"/>
      <c r="P35" s="75"/>
      <c r="Q35" s="76" t="s">
        <v>69</v>
      </c>
      <c r="R35" s="77"/>
      <c r="S35" s="77"/>
      <c r="T35" s="77"/>
      <c r="U35" s="77"/>
      <c r="V35" s="77"/>
      <c r="W35" s="77"/>
      <c r="X35" s="93"/>
    </row>
    <row r="36" spans="1:24" s="1" customFormat="1" ht="11.25" x14ac:dyDescent="0.2">
      <c r="A36" s="89"/>
      <c r="B36" s="90" t="s">
        <v>70</v>
      </c>
      <c r="C36" s="91"/>
      <c r="D36" s="91"/>
      <c r="E36" s="91"/>
      <c r="F36" s="91"/>
      <c r="G36" s="91"/>
      <c r="H36" s="91"/>
      <c r="I36" s="91"/>
      <c r="J36" s="91"/>
      <c r="K36" s="91"/>
      <c r="L36" s="91"/>
      <c r="M36" s="91"/>
      <c r="N36" s="91"/>
      <c r="O36" s="91"/>
      <c r="P36" s="91"/>
      <c r="Q36" s="91"/>
      <c r="R36" s="91"/>
      <c r="S36" s="91"/>
      <c r="T36" s="91"/>
      <c r="U36" s="91"/>
      <c r="V36" s="91"/>
      <c r="W36" s="91"/>
      <c r="X36" s="94"/>
    </row>
  </sheetData>
  <mergeCells count="14">
    <mergeCell ref="B36:X36"/>
    <mergeCell ref="C32:X32"/>
    <mergeCell ref="C33:X33"/>
    <mergeCell ref="C34:X34"/>
    <mergeCell ref="B35:F35"/>
    <mergeCell ref="G35:K35"/>
    <mergeCell ref="L35:P35"/>
    <mergeCell ref="Q35:X35"/>
    <mergeCell ref="C31:X31"/>
    <mergeCell ref="B1:W1"/>
    <mergeCell ref="B2:W2"/>
    <mergeCell ref="B28:K28"/>
    <mergeCell ref="C29:X29"/>
    <mergeCell ref="C30:X30"/>
  </mergeCells>
  <printOptions horizontalCentered="1"/>
  <pageMargins left="0.19685039370078741" right="0.19685039370078741" top="0.59055118110236227" bottom="0.39370078740157483" header="0.51181102362204722" footer="0.51181102362204722"/>
  <pageSetup paperSize="9" scale="90"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24"/>
  <sheetViews>
    <sheetView showGridLines="0" workbookViewId="0">
      <selection activeCell="AC15" sqref="AC15"/>
    </sheetView>
  </sheetViews>
  <sheetFormatPr defaultRowHeight="15" x14ac:dyDescent="0.25"/>
  <cols>
    <col min="1" max="1" width="2.7109375" customWidth="1"/>
    <col min="2" max="2" width="10" bestFit="1" customWidth="1"/>
    <col min="3" max="3" width="19.5703125" customWidth="1"/>
    <col min="4" max="4" width="2.7109375" customWidth="1"/>
    <col min="5" max="5" width="3" customWidth="1"/>
    <col min="6" max="6" width="5" customWidth="1"/>
    <col min="7" max="7" width="5.140625" customWidth="1"/>
    <col min="8" max="8" width="7.5703125" customWidth="1"/>
    <col min="9" max="9" width="3.85546875" customWidth="1"/>
    <col min="10" max="10" width="2.7109375" customWidth="1"/>
    <col min="11" max="11" width="5.85546875"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5" max="25" width="1.28515625" customWidth="1"/>
  </cols>
  <sheetData>
    <row r="1" spans="1:24" s="1" customFormat="1" ht="12.75" x14ac:dyDescent="0.2">
      <c r="A1" s="89"/>
      <c r="B1" s="85" t="s">
        <v>0</v>
      </c>
      <c r="C1" s="85"/>
      <c r="D1" s="85"/>
      <c r="E1" s="85"/>
      <c r="F1" s="85"/>
      <c r="G1" s="85"/>
      <c r="H1" s="85"/>
      <c r="I1" s="85"/>
      <c r="J1" s="85"/>
      <c r="K1" s="85"/>
      <c r="L1" s="85"/>
      <c r="M1" s="85"/>
      <c r="N1" s="85"/>
      <c r="O1" s="85"/>
      <c r="P1" s="85"/>
      <c r="Q1" s="85"/>
      <c r="R1" s="85"/>
      <c r="S1" s="85"/>
      <c r="T1" s="85"/>
      <c r="U1" s="85"/>
      <c r="V1" s="85"/>
      <c r="W1" s="98"/>
      <c r="X1" s="79"/>
    </row>
    <row r="2" spans="1:24" s="1" customFormat="1" ht="12.75" customHeight="1" x14ac:dyDescent="0.2">
      <c r="A2" s="89"/>
      <c r="B2" s="64" t="s">
        <v>479</v>
      </c>
      <c r="C2" s="64"/>
      <c r="D2" s="64"/>
      <c r="E2" s="64"/>
      <c r="F2" s="64"/>
      <c r="G2" s="64"/>
      <c r="H2" s="64"/>
      <c r="I2" s="64"/>
      <c r="J2" s="64"/>
      <c r="K2" s="64"/>
      <c r="L2" s="64"/>
      <c r="M2" s="64"/>
      <c r="N2" s="64"/>
      <c r="O2" s="64"/>
      <c r="P2" s="64"/>
      <c r="Q2" s="64"/>
      <c r="R2" s="64"/>
      <c r="S2" s="64"/>
      <c r="T2" s="64"/>
      <c r="U2" s="64"/>
      <c r="V2" s="64"/>
      <c r="W2" s="65"/>
      <c r="X2" s="119"/>
    </row>
    <row r="3" spans="1:24"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16" t="s">
        <v>371</v>
      </c>
    </row>
    <row r="4" spans="1:24" s="1" customFormat="1" ht="12.75" x14ac:dyDescent="0.2">
      <c r="A4" s="89"/>
      <c r="B4" s="84">
        <v>37213000</v>
      </c>
      <c r="C4" s="4" t="s">
        <v>174</v>
      </c>
      <c r="D4" s="4" t="s">
        <v>12</v>
      </c>
      <c r="E4" s="4" t="s">
        <v>13</v>
      </c>
      <c r="F4" s="4" t="s">
        <v>14</v>
      </c>
      <c r="G4" s="4" t="s">
        <v>77</v>
      </c>
      <c r="H4" s="4" t="s">
        <v>27</v>
      </c>
      <c r="I4" s="4" t="s">
        <v>78</v>
      </c>
      <c r="J4" s="4" t="s">
        <v>173</v>
      </c>
      <c r="K4" s="5">
        <v>39995</v>
      </c>
      <c r="L4" s="6">
        <v>97</v>
      </c>
      <c r="M4" s="7">
        <v>76</v>
      </c>
      <c r="N4" s="6">
        <v>94</v>
      </c>
      <c r="O4" s="6">
        <v>98</v>
      </c>
      <c r="P4" s="6">
        <v>96</v>
      </c>
      <c r="Q4" s="6">
        <v>100</v>
      </c>
      <c r="R4" s="6">
        <v>98</v>
      </c>
      <c r="S4" s="6">
        <v>99</v>
      </c>
      <c r="T4" s="6">
        <v>96</v>
      </c>
      <c r="U4" s="7">
        <v>70</v>
      </c>
      <c r="V4" s="7">
        <v>0</v>
      </c>
      <c r="W4" s="7">
        <v>0</v>
      </c>
      <c r="X4" s="16">
        <f>AVERAGE(L4:W4)</f>
        <v>77</v>
      </c>
    </row>
    <row r="5" spans="1:24" s="1" customFormat="1" ht="12.75" x14ac:dyDescent="0.2">
      <c r="A5" s="89"/>
      <c r="B5" s="84">
        <v>638095</v>
      </c>
      <c r="C5" s="4" t="s">
        <v>174</v>
      </c>
      <c r="D5" s="4" t="s">
        <v>19</v>
      </c>
      <c r="E5" s="4" t="s">
        <v>13</v>
      </c>
      <c r="F5" s="4" t="s">
        <v>14</v>
      </c>
      <c r="G5" s="4" t="s">
        <v>77</v>
      </c>
      <c r="H5" s="4" t="s">
        <v>20</v>
      </c>
      <c r="I5" s="4" t="s">
        <v>78</v>
      </c>
      <c r="J5" s="4" t="s">
        <v>173</v>
      </c>
      <c r="K5" s="5">
        <v>39995</v>
      </c>
      <c r="L5" s="7">
        <v>0</v>
      </c>
      <c r="M5" s="7">
        <v>38</v>
      </c>
      <c r="N5" s="6">
        <v>100</v>
      </c>
      <c r="O5" s="6">
        <v>98</v>
      </c>
      <c r="P5" s="6">
        <v>96</v>
      </c>
      <c r="Q5" s="6">
        <v>100</v>
      </c>
      <c r="R5" s="6">
        <v>98</v>
      </c>
      <c r="S5" s="6">
        <v>99</v>
      </c>
      <c r="T5" s="6">
        <v>99</v>
      </c>
      <c r="U5" s="6">
        <v>98</v>
      </c>
      <c r="V5" s="6">
        <v>95</v>
      </c>
      <c r="W5" s="6">
        <v>99</v>
      </c>
      <c r="X5" s="16">
        <f t="shared" ref="X5:X13" si="0">AVERAGE(L5:W5)</f>
        <v>85</v>
      </c>
    </row>
    <row r="6" spans="1:24" s="1" customFormat="1" ht="12.75" x14ac:dyDescent="0.2">
      <c r="A6" s="89"/>
      <c r="B6" s="84">
        <v>37238000</v>
      </c>
      <c r="C6" s="4" t="s">
        <v>480</v>
      </c>
      <c r="D6" s="4" t="s">
        <v>12</v>
      </c>
      <c r="E6" s="4" t="s">
        <v>13</v>
      </c>
      <c r="F6" s="4" t="s">
        <v>14</v>
      </c>
      <c r="G6" s="4"/>
      <c r="H6" s="4" t="s">
        <v>27</v>
      </c>
      <c r="I6" s="4"/>
      <c r="J6" s="4" t="s">
        <v>173</v>
      </c>
      <c r="K6" s="5">
        <v>41821</v>
      </c>
      <c r="L6" s="6">
        <v>96</v>
      </c>
      <c r="M6" s="7">
        <v>73</v>
      </c>
      <c r="N6" s="6">
        <v>97</v>
      </c>
      <c r="O6" s="6">
        <v>98</v>
      </c>
      <c r="P6" s="7">
        <v>72</v>
      </c>
      <c r="Q6" s="7">
        <v>0</v>
      </c>
      <c r="R6" s="7">
        <v>0</v>
      </c>
      <c r="S6" s="7">
        <v>0</v>
      </c>
      <c r="T6" s="7">
        <v>0</v>
      </c>
      <c r="U6" s="7">
        <v>0</v>
      </c>
      <c r="V6" s="7">
        <v>0</v>
      </c>
      <c r="W6" s="7">
        <v>0</v>
      </c>
      <c r="X6" s="16">
        <f t="shared" si="0"/>
        <v>36.333333333333336</v>
      </c>
    </row>
    <row r="7" spans="1:24" s="1" customFormat="1" ht="12.75" x14ac:dyDescent="0.2">
      <c r="A7" s="89"/>
      <c r="B7" s="84">
        <v>0</v>
      </c>
      <c r="C7" s="4" t="s">
        <v>480</v>
      </c>
      <c r="D7" s="4" t="s">
        <v>19</v>
      </c>
      <c r="E7" s="4" t="s">
        <v>13</v>
      </c>
      <c r="F7" s="4" t="s">
        <v>14</v>
      </c>
      <c r="G7" s="4"/>
      <c r="H7" s="4" t="s">
        <v>20</v>
      </c>
      <c r="I7" s="4"/>
      <c r="J7" s="4" t="s">
        <v>173</v>
      </c>
      <c r="K7" s="5">
        <v>41821</v>
      </c>
      <c r="L7" s="6">
        <v>96</v>
      </c>
      <c r="M7" s="7">
        <v>73</v>
      </c>
      <c r="N7" s="6">
        <v>97</v>
      </c>
      <c r="O7" s="6">
        <v>98</v>
      </c>
      <c r="P7" s="6">
        <v>97</v>
      </c>
      <c r="Q7" s="6">
        <v>100</v>
      </c>
      <c r="R7" s="6">
        <v>97</v>
      </c>
      <c r="S7" s="6">
        <v>95</v>
      </c>
      <c r="T7" s="6">
        <v>99</v>
      </c>
      <c r="U7" s="6">
        <v>98</v>
      </c>
      <c r="V7" s="6">
        <v>95</v>
      </c>
      <c r="W7" s="6">
        <v>97</v>
      </c>
      <c r="X7" s="16">
        <f t="shared" si="0"/>
        <v>95.166666666666671</v>
      </c>
    </row>
    <row r="8" spans="1:24" s="1" customFormat="1" ht="12.75" x14ac:dyDescent="0.2">
      <c r="A8" s="89"/>
      <c r="B8" s="84">
        <v>37225000</v>
      </c>
      <c r="C8" s="4" t="s">
        <v>175</v>
      </c>
      <c r="D8" s="4" t="s">
        <v>12</v>
      </c>
      <c r="E8" s="4" t="s">
        <v>13</v>
      </c>
      <c r="F8" s="4" t="s">
        <v>14</v>
      </c>
      <c r="G8" s="4" t="s">
        <v>77</v>
      </c>
      <c r="H8" s="4" t="s">
        <v>27</v>
      </c>
      <c r="I8" s="4" t="s">
        <v>78</v>
      </c>
      <c r="J8" s="4" t="s">
        <v>173</v>
      </c>
      <c r="K8" s="5">
        <v>39995</v>
      </c>
      <c r="L8" s="6">
        <v>97</v>
      </c>
      <c r="M8" s="6">
        <v>92</v>
      </c>
      <c r="N8" s="6">
        <v>100</v>
      </c>
      <c r="O8" s="6">
        <v>98</v>
      </c>
      <c r="P8" s="7">
        <v>33</v>
      </c>
      <c r="Q8" s="6">
        <v>99</v>
      </c>
      <c r="R8" s="6">
        <v>98</v>
      </c>
      <c r="S8" s="6">
        <v>99</v>
      </c>
      <c r="T8" s="6">
        <v>99</v>
      </c>
      <c r="U8" s="6">
        <v>99</v>
      </c>
      <c r="V8" s="6">
        <v>95</v>
      </c>
      <c r="W8" s="6">
        <v>99</v>
      </c>
      <c r="X8" s="16">
        <f t="shared" si="0"/>
        <v>92.333333333333329</v>
      </c>
    </row>
    <row r="9" spans="1:24" s="1" customFormat="1" ht="12.75" x14ac:dyDescent="0.2">
      <c r="A9" s="89"/>
      <c r="B9" s="84">
        <v>638094</v>
      </c>
      <c r="C9" s="4" t="s">
        <v>175</v>
      </c>
      <c r="D9" s="4" t="s">
        <v>19</v>
      </c>
      <c r="E9" s="4" t="s">
        <v>13</v>
      </c>
      <c r="F9" s="4" t="s">
        <v>14</v>
      </c>
      <c r="G9" s="4" t="s">
        <v>77</v>
      </c>
      <c r="H9" s="4" t="s">
        <v>20</v>
      </c>
      <c r="I9" s="4" t="s">
        <v>78</v>
      </c>
      <c r="J9" s="4" t="s">
        <v>173</v>
      </c>
      <c r="K9" s="5">
        <v>39995</v>
      </c>
      <c r="L9" s="6">
        <v>97</v>
      </c>
      <c r="M9" s="6">
        <v>92</v>
      </c>
      <c r="N9" s="6">
        <v>100</v>
      </c>
      <c r="O9" s="6">
        <v>98</v>
      </c>
      <c r="P9" s="6">
        <v>96</v>
      </c>
      <c r="Q9" s="6">
        <v>100</v>
      </c>
      <c r="R9" s="6">
        <v>98</v>
      </c>
      <c r="S9" s="6">
        <v>99</v>
      </c>
      <c r="T9" s="6">
        <v>99</v>
      </c>
      <c r="U9" s="6">
        <v>99</v>
      </c>
      <c r="V9" s="6">
        <v>95</v>
      </c>
      <c r="W9" s="6">
        <v>99</v>
      </c>
      <c r="X9" s="16">
        <f t="shared" si="0"/>
        <v>97.666666666666671</v>
      </c>
    </row>
    <row r="10" spans="1:24" s="1" customFormat="1" ht="12.75" x14ac:dyDescent="0.2">
      <c r="A10" s="89"/>
      <c r="B10" s="84">
        <v>38865000</v>
      </c>
      <c r="C10" s="4" t="s">
        <v>176</v>
      </c>
      <c r="D10" s="4" t="s">
        <v>12</v>
      </c>
      <c r="E10" s="4" t="s">
        <v>13</v>
      </c>
      <c r="F10" s="4" t="s">
        <v>14</v>
      </c>
      <c r="G10" s="4" t="s">
        <v>15</v>
      </c>
      <c r="H10" s="4" t="s">
        <v>27</v>
      </c>
      <c r="I10" s="4" t="s">
        <v>17</v>
      </c>
      <c r="J10" s="4" t="s">
        <v>173</v>
      </c>
      <c r="K10" s="5">
        <v>41030</v>
      </c>
      <c r="L10" s="6">
        <v>97</v>
      </c>
      <c r="M10" s="8">
        <v>82</v>
      </c>
      <c r="N10" s="7">
        <v>13</v>
      </c>
      <c r="O10" s="7">
        <v>0</v>
      </c>
      <c r="P10" s="7">
        <v>0</v>
      </c>
      <c r="Q10" s="6">
        <v>80</v>
      </c>
      <c r="R10" s="6">
        <v>98</v>
      </c>
      <c r="S10" s="7">
        <v>63</v>
      </c>
      <c r="T10" s="7">
        <v>61</v>
      </c>
      <c r="U10" s="7">
        <v>75</v>
      </c>
      <c r="V10" s="7">
        <v>0</v>
      </c>
      <c r="W10" s="7">
        <v>0</v>
      </c>
      <c r="X10" s="16">
        <f t="shared" si="0"/>
        <v>47.416666666666664</v>
      </c>
    </row>
    <row r="11" spans="1:24" s="1" customFormat="1" ht="12.75" x14ac:dyDescent="0.2">
      <c r="A11" s="89"/>
      <c r="B11" s="84">
        <v>735172</v>
      </c>
      <c r="C11" s="4" t="s">
        <v>176</v>
      </c>
      <c r="D11" s="4" t="s">
        <v>19</v>
      </c>
      <c r="E11" s="4" t="s">
        <v>13</v>
      </c>
      <c r="F11" s="4" t="s">
        <v>14</v>
      </c>
      <c r="G11" s="4" t="s">
        <v>15</v>
      </c>
      <c r="H11" s="4" t="s">
        <v>20</v>
      </c>
      <c r="I11" s="4" t="s">
        <v>17</v>
      </c>
      <c r="J11" s="4" t="s">
        <v>173</v>
      </c>
      <c r="K11" s="5">
        <v>41030</v>
      </c>
      <c r="L11" s="6">
        <v>97</v>
      </c>
      <c r="M11" s="8">
        <v>82</v>
      </c>
      <c r="N11" s="6">
        <v>100</v>
      </c>
      <c r="O11" s="6">
        <v>99</v>
      </c>
      <c r="P11" s="6">
        <v>96</v>
      </c>
      <c r="Q11" s="7">
        <v>68</v>
      </c>
      <c r="R11" s="6">
        <v>98</v>
      </c>
      <c r="S11" s="7">
        <v>63</v>
      </c>
      <c r="T11" s="7">
        <v>61</v>
      </c>
      <c r="U11" s="7">
        <v>75</v>
      </c>
      <c r="V11" s="7">
        <v>0</v>
      </c>
      <c r="W11" s="7">
        <v>0</v>
      </c>
      <c r="X11" s="16">
        <f t="shared" si="0"/>
        <v>69.916666666666671</v>
      </c>
    </row>
    <row r="12" spans="1:24" s="1" customFormat="1" ht="12.75" x14ac:dyDescent="0.2">
      <c r="A12" s="89"/>
      <c r="B12" s="84">
        <v>38849000</v>
      </c>
      <c r="C12" s="4" t="s">
        <v>177</v>
      </c>
      <c r="D12" s="4" t="s">
        <v>12</v>
      </c>
      <c r="E12" s="4" t="s">
        <v>13</v>
      </c>
      <c r="F12" s="4" t="s">
        <v>14</v>
      </c>
      <c r="G12" s="4" t="s">
        <v>15</v>
      </c>
      <c r="H12" s="4" t="s">
        <v>27</v>
      </c>
      <c r="I12" s="4" t="s">
        <v>17</v>
      </c>
      <c r="J12" s="4" t="s">
        <v>173</v>
      </c>
      <c r="K12" s="5">
        <v>41030</v>
      </c>
      <c r="L12" s="6">
        <v>96</v>
      </c>
      <c r="M12" s="8">
        <v>81</v>
      </c>
      <c r="N12" s="6">
        <v>99</v>
      </c>
      <c r="O12" s="6">
        <v>98</v>
      </c>
      <c r="P12" s="6">
        <v>96</v>
      </c>
      <c r="Q12" s="6">
        <v>100</v>
      </c>
      <c r="R12" s="6">
        <v>98</v>
      </c>
      <c r="S12" s="6">
        <v>99</v>
      </c>
      <c r="T12" s="6">
        <v>99</v>
      </c>
      <c r="U12" s="6">
        <v>95</v>
      </c>
      <c r="V12" s="6">
        <v>94</v>
      </c>
      <c r="W12" s="6">
        <v>98</v>
      </c>
      <c r="X12" s="16">
        <f t="shared" si="0"/>
        <v>96.083333333333329</v>
      </c>
    </row>
    <row r="13" spans="1:24" s="1" customFormat="1" ht="12.75" x14ac:dyDescent="0.2">
      <c r="A13" s="89"/>
      <c r="B13" s="84">
        <v>736049</v>
      </c>
      <c r="C13" s="4" t="s">
        <v>177</v>
      </c>
      <c r="D13" s="4" t="s">
        <v>19</v>
      </c>
      <c r="E13" s="4" t="s">
        <v>13</v>
      </c>
      <c r="F13" s="4" t="s">
        <v>14</v>
      </c>
      <c r="G13" s="4" t="s">
        <v>15</v>
      </c>
      <c r="H13" s="4" t="s">
        <v>20</v>
      </c>
      <c r="I13" s="4" t="s">
        <v>17</v>
      </c>
      <c r="J13" s="4" t="s">
        <v>173</v>
      </c>
      <c r="K13" s="5">
        <v>41030</v>
      </c>
      <c r="L13" s="6">
        <v>96</v>
      </c>
      <c r="M13" s="8">
        <v>81</v>
      </c>
      <c r="N13" s="6">
        <v>99</v>
      </c>
      <c r="O13" s="6">
        <v>98</v>
      </c>
      <c r="P13" s="6">
        <v>96</v>
      </c>
      <c r="Q13" s="6">
        <v>100</v>
      </c>
      <c r="R13" s="6">
        <v>98</v>
      </c>
      <c r="S13" s="6">
        <v>99</v>
      </c>
      <c r="T13" s="6">
        <v>99</v>
      </c>
      <c r="U13" s="6">
        <v>98</v>
      </c>
      <c r="V13" s="6">
        <v>95</v>
      </c>
      <c r="W13" s="6">
        <v>98</v>
      </c>
      <c r="X13" s="16">
        <f t="shared" si="0"/>
        <v>96.416666666666671</v>
      </c>
    </row>
    <row r="14" spans="1:24" s="1" customFormat="1" ht="12.75" x14ac:dyDescent="0.2">
      <c r="A14" s="89"/>
      <c r="B14" s="84">
        <v>37410000</v>
      </c>
      <c r="C14" s="4" t="s">
        <v>178</v>
      </c>
      <c r="D14" s="4" t="s">
        <v>12</v>
      </c>
      <c r="E14" s="4" t="s">
        <v>13</v>
      </c>
      <c r="F14" s="4" t="s">
        <v>14</v>
      </c>
      <c r="G14" s="4" t="s">
        <v>77</v>
      </c>
      <c r="H14" s="4" t="s">
        <v>16</v>
      </c>
      <c r="I14" s="4" t="s">
        <v>78</v>
      </c>
      <c r="J14" s="4" t="s">
        <v>173</v>
      </c>
      <c r="K14" s="5">
        <v>40391</v>
      </c>
      <c r="L14" s="6">
        <v>96</v>
      </c>
      <c r="M14" s="7">
        <v>1</v>
      </c>
      <c r="N14" s="7">
        <v>0</v>
      </c>
      <c r="O14" s="7">
        <v>0</v>
      </c>
      <c r="P14" s="7">
        <v>63</v>
      </c>
      <c r="Q14" s="6">
        <v>100</v>
      </c>
      <c r="R14" s="6">
        <v>98</v>
      </c>
      <c r="S14" s="6">
        <v>99</v>
      </c>
      <c r="T14" s="6">
        <v>99</v>
      </c>
      <c r="U14" s="6">
        <v>98</v>
      </c>
      <c r="V14" s="6">
        <v>96</v>
      </c>
      <c r="W14" s="6">
        <v>96</v>
      </c>
      <c r="X14" s="16">
        <f>AVERAGE(L14:W14)</f>
        <v>70.5</v>
      </c>
    </row>
    <row r="15" spans="1:24" s="1" customFormat="1" ht="12.75" x14ac:dyDescent="0.2">
      <c r="A15" s="89"/>
      <c r="B15" s="84">
        <v>637064</v>
      </c>
      <c r="C15" s="4" t="s">
        <v>178</v>
      </c>
      <c r="D15" s="4" t="s">
        <v>19</v>
      </c>
      <c r="E15" s="4" t="s">
        <v>13</v>
      </c>
      <c r="F15" s="4" t="s">
        <v>14</v>
      </c>
      <c r="G15" s="4" t="s">
        <v>77</v>
      </c>
      <c r="H15" s="4" t="s">
        <v>20</v>
      </c>
      <c r="I15" s="4" t="s">
        <v>78</v>
      </c>
      <c r="J15" s="4" t="s">
        <v>173</v>
      </c>
      <c r="K15" s="5">
        <v>40391</v>
      </c>
      <c r="L15" s="6">
        <v>96</v>
      </c>
      <c r="M15" s="7">
        <v>67</v>
      </c>
      <c r="N15" s="6">
        <v>100</v>
      </c>
      <c r="O15" s="6">
        <v>99</v>
      </c>
      <c r="P15" s="6">
        <v>97</v>
      </c>
      <c r="Q15" s="6">
        <v>100</v>
      </c>
      <c r="R15" s="6">
        <v>98</v>
      </c>
      <c r="S15" s="6">
        <v>99</v>
      </c>
      <c r="T15" s="6">
        <v>99</v>
      </c>
      <c r="U15" s="6">
        <v>98</v>
      </c>
      <c r="V15" s="6">
        <v>95</v>
      </c>
      <c r="W15" s="6">
        <v>99</v>
      </c>
      <c r="X15" s="16">
        <f t="shared" ref="X15:X16" si="1">AVERAGE(L15:W15)</f>
        <v>95.583333333333329</v>
      </c>
    </row>
    <row r="16" spans="1:24" s="1" customFormat="1" ht="11.25" customHeight="1" x14ac:dyDescent="0.2">
      <c r="A16" s="89"/>
      <c r="B16" s="66" t="s">
        <v>55</v>
      </c>
      <c r="C16" s="66"/>
      <c r="D16" s="66"/>
      <c r="E16" s="66"/>
      <c r="F16" s="66"/>
      <c r="G16" s="66"/>
      <c r="H16" s="66"/>
      <c r="I16" s="66"/>
      <c r="J16" s="66"/>
      <c r="K16" s="67"/>
      <c r="L16" s="8">
        <v>88</v>
      </c>
      <c r="M16" s="7">
        <v>70</v>
      </c>
      <c r="N16" s="8">
        <v>83</v>
      </c>
      <c r="O16" s="8">
        <v>82</v>
      </c>
      <c r="P16" s="7">
        <v>78</v>
      </c>
      <c r="Q16" s="8">
        <v>87</v>
      </c>
      <c r="R16" s="6">
        <v>90</v>
      </c>
      <c r="S16" s="8">
        <v>84</v>
      </c>
      <c r="T16" s="8">
        <v>84</v>
      </c>
      <c r="U16" s="8">
        <v>84</v>
      </c>
      <c r="V16" s="7">
        <v>63</v>
      </c>
      <c r="W16" s="7">
        <v>65</v>
      </c>
      <c r="X16" s="16">
        <f t="shared" si="1"/>
        <v>79.833333333333329</v>
      </c>
    </row>
    <row r="17" spans="1:24" s="1" customFormat="1" ht="11.25" customHeight="1" x14ac:dyDescent="0.2">
      <c r="A17" s="89"/>
      <c r="B17" s="115" t="s">
        <v>56</v>
      </c>
      <c r="C17" s="62" t="s">
        <v>57</v>
      </c>
      <c r="D17" s="63"/>
      <c r="E17" s="63"/>
      <c r="F17" s="63"/>
      <c r="G17" s="63"/>
      <c r="H17" s="63"/>
      <c r="I17" s="63"/>
      <c r="J17" s="63"/>
      <c r="K17" s="63"/>
      <c r="L17" s="63"/>
      <c r="M17" s="63"/>
      <c r="N17" s="63"/>
      <c r="O17" s="63"/>
      <c r="P17" s="63"/>
      <c r="Q17" s="63"/>
      <c r="R17" s="63"/>
      <c r="S17" s="63"/>
      <c r="T17" s="63"/>
      <c r="U17" s="63"/>
      <c r="V17" s="63"/>
      <c r="W17" s="63"/>
      <c r="X17" s="92"/>
    </row>
    <row r="18" spans="1:24" s="1" customFormat="1" ht="11.25" customHeight="1" x14ac:dyDescent="0.2">
      <c r="A18" s="89"/>
      <c r="B18" s="115" t="s">
        <v>58</v>
      </c>
      <c r="C18" s="62" t="s">
        <v>59</v>
      </c>
      <c r="D18" s="63"/>
      <c r="E18" s="63"/>
      <c r="F18" s="63"/>
      <c r="G18" s="63"/>
      <c r="H18" s="63"/>
      <c r="I18" s="63"/>
      <c r="J18" s="63"/>
      <c r="K18" s="63"/>
      <c r="L18" s="63"/>
      <c r="M18" s="63"/>
      <c r="N18" s="63"/>
      <c r="O18" s="63"/>
      <c r="P18" s="63"/>
      <c r="Q18" s="63"/>
      <c r="R18" s="63"/>
      <c r="S18" s="63"/>
      <c r="T18" s="63"/>
      <c r="U18" s="63"/>
      <c r="V18" s="63"/>
      <c r="W18" s="63"/>
      <c r="X18" s="92"/>
    </row>
    <row r="19" spans="1:24" s="1" customFormat="1" ht="11.25" customHeight="1" x14ac:dyDescent="0.2">
      <c r="A19" s="89"/>
      <c r="B19" s="115" t="s">
        <v>60</v>
      </c>
      <c r="C19" s="62" t="s">
        <v>61</v>
      </c>
      <c r="D19" s="63"/>
      <c r="E19" s="63"/>
      <c r="F19" s="63"/>
      <c r="G19" s="63"/>
      <c r="H19" s="63"/>
      <c r="I19" s="63"/>
      <c r="J19" s="63"/>
      <c r="K19" s="63"/>
      <c r="L19" s="63"/>
      <c r="M19" s="63"/>
      <c r="N19" s="63"/>
      <c r="O19" s="63"/>
      <c r="P19" s="63"/>
      <c r="Q19" s="63"/>
      <c r="R19" s="63"/>
      <c r="S19" s="63"/>
      <c r="T19" s="63"/>
      <c r="U19" s="63"/>
      <c r="V19" s="63"/>
      <c r="W19" s="63"/>
      <c r="X19" s="92"/>
    </row>
    <row r="20" spans="1:24" s="1" customFormat="1" ht="11.25" customHeight="1" x14ac:dyDescent="0.2">
      <c r="A20" s="89"/>
      <c r="B20" s="115" t="s">
        <v>60</v>
      </c>
      <c r="C20" s="62" t="s">
        <v>62</v>
      </c>
      <c r="D20" s="63"/>
      <c r="E20" s="63"/>
      <c r="F20" s="63"/>
      <c r="G20" s="63"/>
      <c r="H20" s="63"/>
      <c r="I20" s="63"/>
      <c r="J20" s="63"/>
      <c r="K20" s="63"/>
      <c r="L20" s="63"/>
      <c r="M20" s="63"/>
      <c r="N20" s="63"/>
      <c r="O20" s="63"/>
      <c r="P20" s="63"/>
      <c r="Q20" s="63"/>
      <c r="R20" s="63"/>
      <c r="S20" s="63"/>
      <c r="T20" s="63"/>
      <c r="U20" s="63"/>
      <c r="V20" s="63"/>
      <c r="W20" s="63"/>
      <c r="X20" s="92"/>
    </row>
    <row r="21" spans="1:24" s="1" customFormat="1" ht="11.25" customHeight="1" x14ac:dyDescent="0.2">
      <c r="A21" s="89"/>
      <c r="B21" s="115" t="s">
        <v>60</v>
      </c>
      <c r="C21" s="62" t="s">
        <v>63</v>
      </c>
      <c r="D21" s="63"/>
      <c r="E21" s="63"/>
      <c r="F21" s="63"/>
      <c r="G21" s="63"/>
      <c r="H21" s="63"/>
      <c r="I21" s="63"/>
      <c r="J21" s="63"/>
      <c r="K21" s="63"/>
      <c r="L21" s="63"/>
      <c r="M21" s="63"/>
      <c r="N21" s="63"/>
      <c r="O21" s="63"/>
      <c r="P21" s="63"/>
      <c r="Q21" s="63"/>
      <c r="R21" s="63"/>
      <c r="S21" s="63"/>
      <c r="T21" s="63"/>
      <c r="U21" s="63"/>
      <c r="V21" s="63"/>
      <c r="W21" s="63"/>
      <c r="X21" s="92"/>
    </row>
    <row r="22" spans="1:24" s="1" customFormat="1" ht="11.25" customHeight="1" x14ac:dyDescent="0.2">
      <c r="A22" s="89"/>
      <c r="B22" s="115" t="s">
        <v>64</v>
      </c>
      <c r="C22" s="62" t="s">
        <v>65</v>
      </c>
      <c r="D22" s="63"/>
      <c r="E22" s="63"/>
      <c r="F22" s="63"/>
      <c r="G22" s="63"/>
      <c r="H22" s="63"/>
      <c r="I22" s="63"/>
      <c r="J22" s="63"/>
      <c r="K22" s="63"/>
      <c r="L22" s="63"/>
      <c r="M22" s="63"/>
      <c r="N22" s="63"/>
      <c r="O22" s="63"/>
      <c r="P22" s="63"/>
      <c r="Q22" s="63"/>
      <c r="R22" s="63"/>
      <c r="S22" s="63"/>
      <c r="T22" s="63"/>
      <c r="U22" s="63"/>
      <c r="V22" s="63"/>
      <c r="W22" s="63"/>
      <c r="X22" s="92"/>
    </row>
    <row r="23" spans="1:24" s="1" customFormat="1" ht="11.25" customHeight="1" x14ac:dyDescent="0.2">
      <c r="A23" s="89"/>
      <c r="B23" s="116" t="s">
        <v>66</v>
      </c>
      <c r="C23" s="68"/>
      <c r="D23" s="68"/>
      <c r="E23" s="68"/>
      <c r="F23" s="69"/>
      <c r="G23" s="70" t="s">
        <v>67</v>
      </c>
      <c r="H23" s="71"/>
      <c r="I23" s="71"/>
      <c r="J23" s="71"/>
      <c r="K23" s="72"/>
      <c r="L23" s="73" t="s">
        <v>68</v>
      </c>
      <c r="M23" s="74"/>
      <c r="N23" s="74"/>
      <c r="O23" s="74"/>
      <c r="P23" s="75"/>
      <c r="Q23" s="76" t="s">
        <v>69</v>
      </c>
      <c r="R23" s="77"/>
      <c r="S23" s="77"/>
      <c r="T23" s="77"/>
      <c r="U23" s="77"/>
      <c r="V23" s="77"/>
      <c r="W23" s="77"/>
      <c r="X23" s="93"/>
    </row>
    <row r="24" spans="1:24" s="1" customFormat="1" ht="11.25" x14ac:dyDescent="0.2">
      <c r="A24" s="89"/>
      <c r="B24" s="90" t="s">
        <v>70</v>
      </c>
      <c r="C24" s="91"/>
      <c r="D24" s="91"/>
      <c r="E24" s="91"/>
      <c r="F24" s="91"/>
      <c r="G24" s="91"/>
      <c r="H24" s="91"/>
      <c r="I24" s="91"/>
      <c r="J24" s="91"/>
      <c r="K24" s="91"/>
      <c r="L24" s="91"/>
      <c r="M24" s="91"/>
      <c r="N24" s="91"/>
      <c r="O24" s="91"/>
      <c r="P24" s="91"/>
      <c r="Q24" s="91"/>
      <c r="R24" s="91"/>
      <c r="S24" s="91"/>
      <c r="T24" s="91"/>
      <c r="U24" s="91"/>
      <c r="V24" s="91"/>
      <c r="W24" s="91"/>
      <c r="X24" s="94"/>
    </row>
  </sheetData>
  <mergeCells count="14">
    <mergeCell ref="B24:X24"/>
    <mergeCell ref="C20:X20"/>
    <mergeCell ref="C21:X21"/>
    <mergeCell ref="C22:X22"/>
    <mergeCell ref="B23:F23"/>
    <mergeCell ref="G23:K23"/>
    <mergeCell ref="L23:P23"/>
    <mergeCell ref="Q23:X23"/>
    <mergeCell ref="C19:X19"/>
    <mergeCell ref="B1:W1"/>
    <mergeCell ref="B2:W2"/>
    <mergeCell ref="B16:K16"/>
    <mergeCell ref="C17:X17"/>
    <mergeCell ref="C18:X18"/>
  </mergeCells>
  <printOptions horizontalCentered="1"/>
  <pageMargins left="0.19685039370078741" right="0.19685039370078741" top="0.59055118110236227" bottom="0.39370078740157483" header="0.51181102362204722" footer="0.51181102362204722"/>
  <pageSetup paperSize="9" scale="95"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Y58"/>
  <sheetViews>
    <sheetView showGridLines="0" workbookViewId="0">
      <selection activeCell="AB13" sqref="AB13"/>
    </sheetView>
  </sheetViews>
  <sheetFormatPr defaultRowHeight="15" x14ac:dyDescent="0.25"/>
  <cols>
    <col min="1" max="1" width="2.7109375" customWidth="1"/>
    <col min="2" max="2" width="10" bestFit="1" customWidth="1"/>
    <col min="3" max="3" width="20.28515625" bestFit="1" customWidth="1"/>
    <col min="4" max="4" width="2.7109375" customWidth="1"/>
    <col min="5" max="5" width="3" customWidth="1"/>
    <col min="6" max="6" width="5" customWidth="1"/>
    <col min="7" max="7" width="5.140625" customWidth="1"/>
    <col min="8" max="8" width="7.5703125" customWidth="1"/>
    <col min="9" max="9" width="3.85546875" customWidth="1"/>
    <col min="10" max="10" width="2.5703125" customWidth="1"/>
    <col min="11" max="11" width="6"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5" max="25" width="1.28515625" customWidth="1"/>
  </cols>
  <sheetData>
    <row r="1" spans="1:25" s="1" customFormat="1" ht="12.75" x14ac:dyDescent="0.2">
      <c r="A1" s="89"/>
      <c r="B1" s="85" t="s">
        <v>0</v>
      </c>
      <c r="C1" s="85"/>
      <c r="D1" s="85"/>
      <c r="E1" s="85"/>
      <c r="F1" s="85"/>
      <c r="G1" s="85"/>
      <c r="H1" s="85"/>
      <c r="I1" s="85"/>
      <c r="J1" s="85"/>
      <c r="K1" s="85"/>
      <c r="L1" s="85"/>
      <c r="M1" s="85"/>
      <c r="N1" s="85"/>
      <c r="O1" s="85"/>
      <c r="P1" s="85"/>
      <c r="Q1" s="85"/>
      <c r="R1" s="85"/>
      <c r="S1" s="85"/>
      <c r="T1" s="85"/>
      <c r="U1" s="85"/>
      <c r="V1" s="85"/>
      <c r="W1" s="98"/>
      <c r="X1" s="79"/>
      <c r="Y1" s="78"/>
    </row>
    <row r="2" spans="1:25" s="1" customFormat="1" ht="12.75" customHeight="1" x14ac:dyDescent="0.2">
      <c r="A2" s="89"/>
      <c r="B2" s="64" t="s">
        <v>482</v>
      </c>
      <c r="C2" s="64"/>
      <c r="D2" s="64"/>
      <c r="E2" s="64"/>
      <c r="F2" s="64"/>
      <c r="G2" s="64"/>
      <c r="H2" s="64"/>
      <c r="I2" s="64"/>
      <c r="J2" s="64"/>
      <c r="K2" s="64"/>
      <c r="L2" s="64"/>
      <c r="M2" s="64"/>
      <c r="N2" s="64"/>
      <c r="O2" s="64"/>
      <c r="P2" s="64"/>
      <c r="Q2" s="64"/>
      <c r="R2" s="64"/>
      <c r="S2" s="64"/>
      <c r="T2" s="64"/>
      <c r="U2" s="64"/>
      <c r="V2" s="64"/>
      <c r="W2" s="65"/>
      <c r="X2" s="119"/>
      <c r="Y2" s="78"/>
    </row>
    <row r="3" spans="1:25"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16" t="s">
        <v>371</v>
      </c>
    </row>
    <row r="4" spans="1:25" s="1" customFormat="1" ht="12.75" x14ac:dyDescent="0.2">
      <c r="A4" s="89"/>
      <c r="B4" s="84">
        <v>39431000</v>
      </c>
      <c r="C4" s="4" t="s">
        <v>483</v>
      </c>
      <c r="D4" s="4" t="s">
        <v>12</v>
      </c>
      <c r="E4" s="4" t="s">
        <v>13</v>
      </c>
      <c r="F4" s="4" t="s">
        <v>14</v>
      </c>
      <c r="G4" s="4" t="s">
        <v>83</v>
      </c>
      <c r="H4" s="4" t="s">
        <v>16</v>
      </c>
      <c r="I4" s="4" t="s">
        <v>78</v>
      </c>
      <c r="J4" s="4" t="s">
        <v>75</v>
      </c>
      <c r="K4" s="5">
        <v>41030</v>
      </c>
      <c r="L4" s="7"/>
      <c r="M4" s="7"/>
      <c r="N4" s="7"/>
      <c r="O4" s="7"/>
      <c r="P4" s="7"/>
      <c r="Q4" s="7"/>
      <c r="R4" s="7"/>
      <c r="S4" s="7"/>
      <c r="T4" s="7"/>
      <c r="U4" s="7">
        <v>58</v>
      </c>
      <c r="V4" s="6">
        <v>93</v>
      </c>
      <c r="W4" s="6">
        <v>97</v>
      </c>
      <c r="X4" s="16">
        <f t="shared" ref="X4:X27" si="0">AVERAGE(L4:W4)</f>
        <v>82.666666666666671</v>
      </c>
    </row>
    <row r="5" spans="1:25" s="1" customFormat="1" ht="12.75" x14ac:dyDescent="0.2">
      <c r="A5" s="89"/>
      <c r="B5" s="84">
        <v>835150</v>
      </c>
      <c r="C5" s="4" t="s">
        <v>483</v>
      </c>
      <c r="D5" s="4" t="s">
        <v>19</v>
      </c>
      <c r="E5" s="4" t="s">
        <v>13</v>
      </c>
      <c r="F5" s="4" t="s">
        <v>14</v>
      </c>
      <c r="G5" s="4" t="s">
        <v>83</v>
      </c>
      <c r="H5" s="4" t="s">
        <v>20</v>
      </c>
      <c r="I5" s="4" t="s">
        <v>78</v>
      </c>
      <c r="J5" s="4" t="s">
        <v>75</v>
      </c>
      <c r="K5" s="5">
        <v>41030</v>
      </c>
      <c r="L5" s="7"/>
      <c r="M5" s="7"/>
      <c r="N5" s="7"/>
      <c r="O5" s="7"/>
      <c r="P5" s="7"/>
      <c r="Q5" s="7"/>
      <c r="R5" s="7"/>
      <c r="S5" s="7"/>
      <c r="T5" s="7"/>
      <c r="U5" s="7">
        <v>60</v>
      </c>
      <c r="V5" s="6">
        <v>93</v>
      </c>
      <c r="W5" s="6">
        <v>97</v>
      </c>
      <c r="X5" s="16">
        <f t="shared" si="0"/>
        <v>83.333333333333329</v>
      </c>
    </row>
    <row r="6" spans="1:25" s="1" customFormat="1" ht="12.75" x14ac:dyDescent="0.2">
      <c r="A6" s="89"/>
      <c r="B6" s="84">
        <v>39160000</v>
      </c>
      <c r="C6" s="4" t="s">
        <v>179</v>
      </c>
      <c r="D6" s="4" t="s">
        <v>12</v>
      </c>
      <c r="E6" s="4" t="s">
        <v>13</v>
      </c>
      <c r="F6" s="4" t="s">
        <v>14</v>
      </c>
      <c r="G6" s="4" t="s">
        <v>83</v>
      </c>
      <c r="H6" s="4" t="s">
        <v>27</v>
      </c>
      <c r="I6" s="4" t="s">
        <v>78</v>
      </c>
      <c r="J6" s="4" t="s">
        <v>75</v>
      </c>
      <c r="K6" s="5">
        <v>40634</v>
      </c>
      <c r="L6" s="6">
        <v>98</v>
      </c>
      <c r="M6" s="6">
        <v>97</v>
      </c>
      <c r="N6" s="8">
        <v>84</v>
      </c>
      <c r="O6" s="6">
        <v>90</v>
      </c>
      <c r="P6" s="7">
        <v>68</v>
      </c>
      <c r="Q6" s="8">
        <v>84</v>
      </c>
      <c r="R6" s="8">
        <v>84</v>
      </c>
      <c r="S6" s="7">
        <v>13</v>
      </c>
      <c r="T6" s="7">
        <v>0</v>
      </c>
      <c r="U6" s="7">
        <v>0</v>
      </c>
      <c r="V6" s="7">
        <v>0</v>
      </c>
      <c r="W6" s="7">
        <v>0</v>
      </c>
      <c r="X6" s="16">
        <f t="shared" si="0"/>
        <v>51.5</v>
      </c>
    </row>
    <row r="7" spans="1:25" s="1" customFormat="1" ht="12.75" x14ac:dyDescent="0.2">
      <c r="A7" s="89"/>
      <c r="B7" s="84">
        <v>735169</v>
      </c>
      <c r="C7" s="4" t="s">
        <v>179</v>
      </c>
      <c r="D7" s="4" t="s">
        <v>19</v>
      </c>
      <c r="E7" s="4" t="s">
        <v>13</v>
      </c>
      <c r="F7" s="4" t="s">
        <v>14</v>
      </c>
      <c r="G7" s="4" t="s">
        <v>83</v>
      </c>
      <c r="H7" s="4" t="s">
        <v>20</v>
      </c>
      <c r="I7" s="4" t="s">
        <v>78</v>
      </c>
      <c r="J7" s="4" t="s">
        <v>75</v>
      </c>
      <c r="K7" s="5">
        <v>40634</v>
      </c>
      <c r="L7" s="6">
        <v>97</v>
      </c>
      <c r="M7" s="6">
        <v>97</v>
      </c>
      <c r="N7" s="8">
        <v>84</v>
      </c>
      <c r="O7" s="6">
        <v>90</v>
      </c>
      <c r="P7" s="7">
        <v>68</v>
      </c>
      <c r="Q7" s="8">
        <v>83</v>
      </c>
      <c r="R7" s="8">
        <v>84</v>
      </c>
      <c r="S7" s="7">
        <v>13</v>
      </c>
      <c r="T7" s="7">
        <v>0</v>
      </c>
      <c r="U7" s="7">
        <v>0</v>
      </c>
      <c r="V7" s="7">
        <v>0</v>
      </c>
      <c r="W7" s="7">
        <v>0</v>
      </c>
      <c r="X7" s="16">
        <f t="shared" si="0"/>
        <v>51.333333333333336</v>
      </c>
    </row>
    <row r="8" spans="1:25" s="1" customFormat="1" ht="12.75" x14ac:dyDescent="0.2">
      <c r="A8" s="89"/>
      <c r="B8" s="84">
        <v>39590000</v>
      </c>
      <c r="C8" s="4" t="s">
        <v>484</v>
      </c>
      <c r="D8" s="4" t="s">
        <v>12</v>
      </c>
      <c r="E8" s="4" t="s">
        <v>13</v>
      </c>
      <c r="F8" s="4" t="s">
        <v>14</v>
      </c>
      <c r="G8" s="4" t="s">
        <v>83</v>
      </c>
      <c r="H8" s="4" t="s">
        <v>16</v>
      </c>
      <c r="I8" s="4" t="s">
        <v>78</v>
      </c>
      <c r="J8" s="4" t="s">
        <v>75</v>
      </c>
      <c r="K8" s="5">
        <v>41122</v>
      </c>
      <c r="L8" s="6">
        <v>99</v>
      </c>
      <c r="M8" s="7">
        <v>51</v>
      </c>
      <c r="N8" s="7">
        <v>79</v>
      </c>
      <c r="O8" s="6">
        <v>97</v>
      </c>
      <c r="P8" s="6">
        <v>96</v>
      </c>
      <c r="Q8" s="6">
        <v>100</v>
      </c>
      <c r="R8" s="6">
        <v>98</v>
      </c>
      <c r="S8" s="6">
        <v>96</v>
      </c>
      <c r="T8" s="6">
        <v>99</v>
      </c>
      <c r="U8" s="6">
        <v>100</v>
      </c>
      <c r="V8" s="6">
        <v>97</v>
      </c>
      <c r="W8" s="6">
        <v>99</v>
      </c>
      <c r="X8" s="16">
        <f t="shared" si="0"/>
        <v>92.583333333333329</v>
      </c>
    </row>
    <row r="9" spans="1:25" s="1" customFormat="1" ht="12.75" x14ac:dyDescent="0.2">
      <c r="A9" s="89"/>
      <c r="B9" s="84">
        <v>835151</v>
      </c>
      <c r="C9" s="4" t="s">
        <v>484</v>
      </c>
      <c r="D9" s="4" t="s">
        <v>19</v>
      </c>
      <c r="E9" s="4" t="s">
        <v>13</v>
      </c>
      <c r="F9" s="4" t="s">
        <v>14</v>
      </c>
      <c r="G9" s="4" t="s">
        <v>83</v>
      </c>
      <c r="H9" s="4" t="s">
        <v>20</v>
      </c>
      <c r="I9" s="4" t="s">
        <v>78</v>
      </c>
      <c r="J9" s="4" t="s">
        <v>75</v>
      </c>
      <c r="K9" s="5">
        <v>41122</v>
      </c>
      <c r="L9" s="6">
        <v>99</v>
      </c>
      <c r="M9" s="6">
        <v>90</v>
      </c>
      <c r="N9" s="6">
        <v>100</v>
      </c>
      <c r="O9" s="6">
        <v>98</v>
      </c>
      <c r="P9" s="6">
        <v>96</v>
      </c>
      <c r="Q9" s="6">
        <v>100</v>
      </c>
      <c r="R9" s="6">
        <v>98</v>
      </c>
      <c r="S9" s="6">
        <v>96</v>
      </c>
      <c r="T9" s="6">
        <v>99</v>
      </c>
      <c r="U9" s="6">
        <v>99</v>
      </c>
      <c r="V9" s="6">
        <v>97</v>
      </c>
      <c r="W9" s="6">
        <v>99</v>
      </c>
      <c r="X9" s="16">
        <f t="shared" si="0"/>
        <v>97.583333333333329</v>
      </c>
    </row>
    <row r="10" spans="1:25" s="1" customFormat="1" ht="12.75" x14ac:dyDescent="0.2">
      <c r="A10" s="89"/>
      <c r="B10" s="84">
        <v>39540550</v>
      </c>
      <c r="C10" s="4" t="s">
        <v>180</v>
      </c>
      <c r="D10" s="4" t="s">
        <v>12</v>
      </c>
      <c r="E10" s="4" t="s">
        <v>13</v>
      </c>
      <c r="F10" s="4" t="s">
        <v>14</v>
      </c>
      <c r="G10" s="4" t="s">
        <v>72</v>
      </c>
      <c r="H10" s="4" t="s">
        <v>27</v>
      </c>
      <c r="I10" s="4" t="s">
        <v>17</v>
      </c>
      <c r="J10" s="4" t="s">
        <v>75</v>
      </c>
      <c r="K10" s="5">
        <v>41000</v>
      </c>
      <c r="L10" s="7">
        <v>0</v>
      </c>
      <c r="M10" s="7">
        <v>40</v>
      </c>
      <c r="N10" s="6">
        <v>100</v>
      </c>
      <c r="O10" s="6">
        <v>98</v>
      </c>
      <c r="P10" s="6">
        <v>96</v>
      </c>
      <c r="Q10" s="6">
        <v>100</v>
      </c>
      <c r="R10" s="6">
        <v>98</v>
      </c>
      <c r="S10" s="6">
        <v>96</v>
      </c>
      <c r="T10" s="6">
        <v>98</v>
      </c>
      <c r="U10" s="6">
        <v>99</v>
      </c>
      <c r="V10" s="6">
        <v>97</v>
      </c>
      <c r="W10" s="6">
        <v>100</v>
      </c>
      <c r="X10" s="16">
        <f t="shared" si="0"/>
        <v>85.166666666666671</v>
      </c>
    </row>
    <row r="11" spans="1:25" s="1" customFormat="1" ht="12.75" x14ac:dyDescent="0.2">
      <c r="A11" s="89"/>
      <c r="B11" s="84">
        <v>835149</v>
      </c>
      <c r="C11" s="4" t="s">
        <v>180</v>
      </c>
      <c r="D11" s="4" t="s">
        <v>19</v>
      </c>
      <c r="E11" s="4" t="s">
        <v>13</v>
      </c>
      <c r="F11" s="4" t="s">
        <v>14</v>
      </c>
      <c r="G11" s="4" t="s">
        <v>72</v>
      </c>
      <c r="H11" s="4" t="s">
        <v>20</v>
      </c>
      <c r="I11" s="4" t="s">
        <v>17</v>
      </c>
      <c r="J11" s="4" t="s">
        <v>75</v>
      </c>
      <c r="K11" s="5">
        <v>41000</v>
      </c>
      <c r="L11" s="7">
        <v>8</v>
      </c>
      <c r="M11" s="8">
        <v>85</v>
      </c>
      <c r="N11" s="6">
        <v>100</v>
      </c>
      <c r="O11" s="6">
        <v>98</v>
      </c>
      <c r="P11" s="6">
        <v>96</v>
      </c>
      <c r="Q11" s="6">
        <v>100</v>
      </c>
      <c r="R11" s="6">
        <v>98</v>
      </c>
      <c r="S11" s="6">
        <v>96</v>
      </c>
      <c r="T11" s="6">
        <v>99</v>
      </c>
      <c r="U11" s="6">
        <v>99</v>
      </c>
      <c r="V11" s="6">
        <v>97</v>
      </c>
      <c r="W11" s="6">
        <v>100</v>
      </c>
      <c r="X11" s="16">
        <f t="shared" si="0"/>
        <v>89.666666666666671</v>
      </c>
    </row>
    <row r="12" spans="1:25" s="1" customFormat="1" ht="12.75" x14ac:dyDescent="0.2">
      <c r="A12" s="89"/>
      <c r="B12" s="84">
        <v>39541000</v>
      </c>
      <c r="C12" s="4" t="s">
        <v>181</v>
      </c>
      <c r="D12" s="4" t="s">
        <v>12</v>
      </c>
      <c r="E12" s="4" t="s">
        <v>13</v>
      </c>
      <c r="F12" s="4" t="s">
        <v>14</v>
      </c>
      <c r="G12" s="4" t="s">
        <v>83</v>
      </c>
      <c r="H12" s="4" t="s">
        <v>16</v>
      </c>
      <c r="I12" s="4" t="s">
        <v>78</v>
      </c>
      <c r="J12" s="4" t="s">
        <v>75</v>
      </c>
      <c r="K12" s="5">
        <v>40634</v>
      </c>
      <c r="L12" s="8">
        <v>86</v>
      </c>
      <c r="M12" s="7">
        <v>79</v>
      </c>
      <c r="N12" s="7">
        <v>69</v>
      </c>
      <c r="O12" s="8">
        <v>89</v>
      </c>
      <c r="P12" s="6">
        <v>90</v>
      </c>
      <c r="Q12" s="6">
        <v>90</v>
      </c>
      <c r="R12" s="6">
        <v>92</v>
      </c>
      <c r="S12" s="6">
        <v>99</v>
      </c>
      <c r="T12" s="6">
        <v>94</v>
      </c>
      <c r="U12" s="7">
        <v>76</v>
      </c>
      <c r="V12" s="7">
        <v>49</v>
      </c>
      <c r="W12" s="7">
        <v>46</v>
      </c>
      <c r="X12" s="16">
        <f t="shared" si="0"/>
        <v>79.916666666666671</v>
      </c>
    </row>
    <row r="13" spans="1:25" s="1" customFormat="1" ht="12.75" x14ac:dyDescent="0.2">
      <c r="A13" s="89"/>
      <c r="B13" s="84">
        <v>835147</v>
      </c>
      <c r="C13" s="4" t="s">
        <v>181</v>
      </c>
      <c r="D13" s="4" t="s">
        <v>19</v>
      </c>
      <c r="E13" s="4" t="s">
        <v>13</v>
      </c>
      <c r="F13" s="4" t="s">
        <v>14</v>
      </c>
      <c r="G13" s="4" t="s">
        <v>83</v>
      </c>
      <c r="H13" s="4" t="s">
        <v>20</v>
      </c>
      <c r="I13" s="4" t="s">
        <v>78</v>
      </c>
      <c r="J13" s="4" t="s">
        <v>75</v>
      </c>
      <c r="K13" s="5">
        <v>40634</v>
      </c>
      <c r="L13" s="6">
        <v>99</v>
      </c>
      <c r="M13" s="6">
        <v>99</v>
      </c>
      <c r="N13" s="6">
        <v>100</v>
      </c>
      <c r="O13" s="6">
        <v>98</v>
      </c>
      <c r="P13" s="6">
        <v>95</v>
      </c>
      <c r="Q13" s="6">
        <v>100</v>
      </c>
      <c r="R13" s="6">
        <v>97</v>
      </c>
      <c r="S13" s="6">
        <v>100</v>
      </c>
      <c r="T13" s="6">
        <v>99</v>
      </c>
      <c r="U13" s="6">
        <v>100</v>
      </c>
      <c r="V13" s="6">
        <v>98</v>
      </c>
      <c r="W13" s="6">
        <v>99</v>
      </c>
      <c r="X13" s="16">
        <f t="shared" si="0"/>
        <v>98.666666666666671</v>
      </c>
    </row>
    <row r="14" spans="1:25" s="1" customFormat="1" ht="12.75" x14ac:dyDescent="0.2">
      <c r="A14" s="89"/>
      <c r="B14" s="84">
        <v>39530000</v>
      </c>
      <c r="C14" s="4" t="s">
        <v>485</v>
      </c>
      <c r="D14" s="4" t="s">
        <v>12</v>
      </c>
      <c r="E14" s="4" t="s">
        <v>13</v>
      </c>
      <c r="F14" s="4" t="s">
        <v>14</v>
      </c>
      <c r="G14" s="4" t="s">
        <v>83</v>
      </c>
      <c r="H14" s="4" t="s">
        <v>16</v>
      </c>
      <c r="I14" s="4" t="s">
        <v>78</v>
      </c>
      <c r="J14" s="4" t="s">
        <v>75</v>
      </c>
      <c r="K14" s="5">
        <v>40575</v>
      </c>
      <c r="L14" s="7">
        <v>0</v>
      </c>
      <c r="M14" s="8">
        <v>87</v>
      </c>
      <c r="N14" s="6">
        <v>100</v>
      </c>
      <c r="O14" s="6">
        <v>98</v>
      </c>
      <c r="P14" s="7">
        <v>51</v>
      </c>
      <c r="Q14" s="7">
        <v>49</v>
      </c>
      <c r="R14" s="6">
        <v>97</v>
      </c>
      <c r="S14" s="7">
        <v>56</v>
      </c>
      <c r="T14" s="7">
        <v>30</v>
      </c>
      <c r="U14" s="6">
        <v>100</v>
      </c>
      <c r="V14" s="6">
        <v>98</v>
      </c>
      <c r="W14" s="6">
        <v>98</v>
      </c>
      <c r="X14" s="16">
        <f t="shared" si="0"/>
        <v>72</v>
      </c>
    </row>
    <row r="15" spans="1:25" s="1" customFormat="1" ht="12.75" x14ac:dyDescent="0.2">
      <c r="A15" s="89"/>
      <c r="B15" s="84">
        <v>836096</v>
      </c>
      <c r="C15" s="4" t="s">
        <v>485</v>
      </c>
      <c r="D15" s="4" t="s">
        <v>19</v>
      </c>
      <c r="E15" s="4" t="s">
        <v>13</v>
      </c>
      <c r="F15" s="4" t="s">
        <v>14</v>
      </c>
      <c r="G15" s="4" t="s">
        <v>83</v>
      </c>
      <c r="H15" s="4" t="s">
        <v>20</v>
      </c>
      <c r="I15" s="4" t="s">
        <v>78</v>
      </c>
      <c r="J15" s="4" t="s">
        <v>75</v>
      </c>
      <c r="K15" s="5">
        <v>40575</v>
      </c>
      <c r="L15" s="7">
        <v>0</v>
      </c>
      <c r="M15" s="8">
        <v>87</v>
      </c>
      <c r="N15" s="6">
        <v>100</v>
      </c>
      <c r="O15" s="6">
        <v>98</v>
      </c>
      <c r="P15" s="7">
        <v>51</v>
      </c>
      <c r="Q15" s="7">
        <v>49</v>
      </c>
      <c r="R15" s="6">
        <v>97</v>
      </c>
      <c r="S15" s="7">
        <v>56</v>
      </c>
      <c r="T15" s="7">
        <v>30</v>
      </c>
      <c r="U15" s="6">
        <v>100</v>
      </c>
      <c r="V15" s="6">
        <v>98</v>
      </c>
      <c r="W15" s="6">
        <v>98</v>
      </c>
      <c r="X15" s="16">
        <f t="shared" si="0"/>
        <v>72</v>
      </c>
    </row>
    <row r="16" spans="1:25" s="1" customFormat="1" ht="12.75" x14ac:dyDescent="0.2">
      <c r="A16" s="89"/>
      <c r="B16" s="84">
        <v>39340000</v>
      </c>
      <c r="C16" s="4" t="s">
        <v>486</v>
      </c>
      <c r="D16" s="4" t="s">
        <v>12</v>
      </c>
      <c r="E16" s="4" t="s">
        <v>13</v>
      </c>
      <c r="F16" s="4" t="s">
        <v>14</v>
      </c>
      <c r="G16" s="4" t="s">
        <v>83</v>
      </c>
      <c r="H16" s="4" t="s">
        <v>16</v>
      </c>
      <c r="I16" s="4" t="s">
        <v>78</v>
      </c>
      <c r="J16" s="4" t="s">
        <v>75</v>
      </c>
      <c r="K16" s="5">
        <v>41030</v>
      </c>
      <c r="L16" s="7">
        <v>0</v>
      </c>
      <c r="M16" s="7">
        <v>0</v>
      </c>
      <c r="N16" s="7">
        <v>0</v>
      </c>
      <c r="O16" s="7">
        <v>0</v>
      </c>
      <c r="P16" s="7">
        <v>0</v>
      </c>
      <c r="Q16" s="7">
        <v>0</v>
      </c>
      <c r="R16" s="7">
        <v>0</v>
      </c>
      <c r="S16" s="7">
        <v>0</v>
      </c>
      <c r="T16" s="7">
        <v>31</v>
      </c>
      <c r="U16" s="6">
        <v>91</v>
      </c>
      <c r="V16" s="8">
        <v>81</v>
      </c>
      <c r="W16" s="6">
        <v>91</v>
      </c>
      <c r="X16" s="16">
        <f t="shared" si="0"/>
        <v>24.5</v>
      </c>
    </row>
    <row r="17" spans="1:24" s="1" customFormat="1" ht="12.75" x14ac:dyDescent="0.2">
      <c r="A17" s="89"/>
      <c r="B17" s="84">
        <v>0</v>
      </c>
      <c r="C17" s="4" t="s">
        <v>486</v>
      </c>
      <c r="D17" s="4" t="s">
        <v>19</v>
      </c>
      <c r="E17" s="4" t="s">
        <v>13</v>
      </c>
      <c r="F17" s="4" t="s">
        <v>14</v>
      </c>
      <c r="G17" s="4" t="s">
        <v>83</v>
      </c>
      <c r="H17" s="4" t="s">
        <v>20</v>
      </c>
      <c r="I17" s="4" t="s">
        <v>78</v>
      </c>
      <c r="J17" s="4" t="s">
        <v>75</v>
      </c>
      <c r="K17" s="5">
        <v>41030</v>
      </c>
      <c r="L17" s="8">
        <v>86</v>
      </c>
      <c r="M17" s="6">
        <v>99</v>
      </c>
      <c r="N17" s="6">
        <v>100</v>
      </c>
      <c r="O17" s="6">
        <v>98</v>
      </c>
      <c r="P17" s="7">
        <v>51</v>
      </c>
      <c r="Q17" s="7">
        <v>55</v>
      </c>
      <c r="R17" s="6">
        <v>97</v>
      </c>
      <c r="S17" s="7">
        <v>56</v>
      </c>
      <c r="T17" s="7">
        <v>35</v>
      </c>
      <c r="U17" s="6">
        <v>100</v>
      </c>
      <c r="V17" s="6">
        <v>98</v>
      </c>
      <c r="W17" s="6">
        <v>100</v>
      </c>
      <c r="X17" s="16">
        <f t="shared" si="0"/>
        <v>81.25</v>
      </c>
    </row>
    <row r="18" spans="1:24" s="1" customFormat="1" ht="12.75" x14ac:dyDescent="0.2">
      <c r="A18" s="89"/>
      <c r="B18" s="84">
        <v>39550000</v>
      </c>
      <c r="C18" s="4" t="s">
        <v>487</v>
      </c>
      <c r="D18" s="4" t="s">
        <v>12</v>
      </c>
      <c r="E18" s="4" t="s">
        <v>13</v>
      </c>
      <c r="F18" s="4" t="s">
        <v>14</v>
      </c>
      <c r="G18" s="4" t="s">
        <v>83</v>
      </c>
      <c r="H18" s="4" t="s">
        <v>16</v>
      </c>
      <c r="I18" s="4" t="s">
        <v>78</v>
      </c>
      <c r="J18" s="4" t="s">
        <v>75</v>
      </c>
      <c r="K18" s="5">
        <v>40634</v>
      </c>
      <c r="L18" s="8">
        <v>83</v>
      </c>
      <c r="M18" s="6">
        <v>94</v>
      </c>
      <c r="N18" s="6">
        <v>100</v>
      </c>
      <c r="O18" s="7">
        <v>68</v>
      </c>
      <c r="P18" s="7">
        <v>49</v>
      </c>
      <c r="Q18" s="7">
        <v>71</v>
      </c>
      <c r="R18" s="6">
        <v>96</v>
      </c>
      <c r="S18" s="7">
        <v>53</v>
      </c>
      <c r="T18" s="7">
        <v>0</v>
      </c>
      <c r="U18" s="7">
        <v>53</v>
      </c>
      <c r="V18" s="8">
        <v>89</v>
      </c>
      <c r="W18" s="6">
        <v>99</v>
      </c>
      <c r="X18" s="16">
        <f t="shared" si="0"/>
        <v>71.25</v>
      </c>
    </row>
    <row r="19" spans="1:24" s="1" customFormat="1" ht="12.75" x14ac:dyDescent="0.2">
      <c r="A19" s="89"/>
      <c r="B19" s="84">
        <v>835148</v>
      </c>
      <c r="C19" s="4" t="s">
        <v>487</v>
      </c>
      <c r="D19" s="4" t="s">
        <v>19</v>
      </c>
      <c r="E19" s="4" t="s">
        <v>13</v>
      </c>
      <c r="F19" s="4" t="s">
        <v>14</v>
      </c>
      <c r="G19" s="4" t="s">
        <v>83</v>
      </c>
      <c r="H19" s="4" t="s">
        <v>20</v>
      </c>
      <c r="I19" s="4" t="s">
        <v>78</v>
      </c>
      <c r="J19" s="4" t="s">
        <v>75</v>
      </c>
      <c r="K19" s="5">
        <v>40634</v>
      </c>
      <c r="L19" s="8">
        <v>83</v>
      </c>
      <c r="M19" s="6">
        <v>94</v>
      </c>
      <c r="N19" s="6">
        <v>100</v>
      </c>
      <c r="O19" s="7">
        <v>68</v>
      </c>
      <c r="P19" s="7">
        <v>49</v>
      </c>
      <c r="Q19" s="7">
        <v>71</v>
      </c>
      <c r="R19" s="6">
        <v>96</v>
      </c>
      <c r="S19" s="7">
        <v>53</v>
      </c>
      <c r="T19" s="7">
        <v>0</v>
      </c>
      <c r="U19" s="7">
        <v>53</v>
      </c>
      <c r="V19" s="8">
        <v>89</v>
      </c>
      <c r="W19" s="6">
        <v>99</v>
      </c>
      <c r="X19" s="16">
        <f t="shared" si="0"/>
        <v>71.25</v>
      </c>
    </row>
    <row r="20" spans="1:24" s="1" customFormat="1" ht="12.75" x14ac:dyDescent="0.2">
      <c r="A20" s="89"/>
      <c r="B20" s="84">
        <v>39450000</v>
      </c>
      <c r="C20" s="4" t="s">
        <v>488</v>
      </c>
      <c r="D20" s="4" t="s">
        <v>12</v>
      </c>
      <c r="E20" s="4" t="s">
        <v>13</v>
      </c>
      <c r="F20" s="4" t="s">
        <v>14</v>
      </c>
      <c r="G20" s="4" t="s">
        <v>72</v>
      </c>
      <c r="H20" s="4" t="s">
        <v>16</v>
      </c>
      <c r="I20" s="4" t="s">
        <v>17</v>
      </c>
      <c r="J20" s="4" t="s">
        <v>75</v>
      </c>
      <c r="K20" s="5">
        <v>41030</v>
      </c>
      <c r="L20" s="7"/>
      <c r="M20" s="7"/>
      <c r="N20" s="7"/>
      <c r="O20" s="7"/>
      <c r="P20" s="7"/>
      <c r="Q20" s="7"/>
      <c r="R20" s="7"/>
      <c r="S20" s="7"/>
      <c r="T20" s="7">
        <v>10</v>
      </c>
      <c r="U20" s="7">
        <v>21</v>
      </c>
      <c r="V20" s="7">
        <v>7</v>
      </c>
      <c r="W20" s="6">
        <v>96</v>
      </c>
      <c r="X20" s="16">
        <f t="shared" si="0"/>
        <v>33.5</v>
      </c>
    </row>
    <row r="21" spans="1:24" s="1" customFormat="1" ht="12.75" x14ac:dyDescent="0.2">
      <c r="A21" s="89"/>
      <c r="B21" s="84">
        <v>835152</v>
      </c>
      <c r="C21" s="4" t="s">
        <v>488</v>
      </c>
      <c r="D21" s="4" t="s">
        <v>19</v>
      </c>
      <c r="E21" s="4" t="s">
        <v>13</v>
      </c>
      <c r="F21" s="4" t="s">
        <v>14</v>
      </c>
      <c r="G21" s="4" t="s">
        <v>72</v>
      </c>
      <c r="H21" s="4" t="s">
        <v>20</v>
      </c>
      <c r="I21" s="4" t="s">
        <v>17</v>
      </c>
      <c r="J21" s="4" t="s">
        <v>75</v>
      </c>
      <c r="K21" s="5">
        <v>41030</v>
      </c>
      <c r="L21" s="7"/>
      <c r="M21" s="7"/>
      <c r="N21" s="7"/>
      <c r="O21" s="7"/>
      <c r="P21" s="7"/>
      <c r="Q21" s="7"/>
      <c r="R21" s="7"/>
      <c r="S21" s="7"/>
      <c r="T21" s="7">
        <v>37</v>
      </c>
      <c r="U21" s="7">
        <v>32</v>
      </c>
      <c r="V21" s="7">
        <v>59</v>
      </c>
      <c r="W21" s="6">
        <v>96</v>
      </c>
      <c r="X21" s="16">
        <f t="shared" si="0"/>
        <v>56</v>
      </c>
    </row>
    <row r="22" spans="1:24" s="1" customFormat="1" ht="12.75" x14ac:dyDescent="0.2">
      <c r="A22" s="89"/>
      <c r="B22" s="84">
        <v>39360000</v>
      </c>
      <c r="C22" s="4" t="s">
        <v>182</v>
      </c>
      <c r="D22" s="4" t="s">
        <v>12</v>
      </c>
      <c r="E22" s="4" t="s">
        <v>13</v>
      </c>
      <c r="F22" s="4" t="s">
        <v>14</v>
      </c>
      <c r="G22" s="4" t="s">
        <v>72</v>
      </c>
      <c r="H22" s="4" t="s">
        <v>16</v>
      </c>
      <c r="I22" s="4" t="s">
        <v>17</v>
      </c>
      <c r="J22" s="4" t="s">
        <v>75</v>
      </c>
      <c r="K22" s="5">
        <v>41030</v>
      </c>
      <c r="L22" s="6">
        <v>96</v>
      </c>
      <c r="M22" s="7">
        <v>77</v>
      </c>
      <c r="N22" s="6">
        <v>99</v>
      </c>
      <c r="O22" s="6">
        <v>98</v>
      </c>
      <c r="P22" s="6">
        <v>94</v>
      </c>
      <c r="Q22" s="6">
        <v>100</v>
      </c>
      <c r="R22" s="6">
        <v>98</v>
      </c>
      <c r="S22" s="6">
        <v>98</v>
      </c>
      <c r="T22" s="6">
        <v>98</v>
      </c>
      <c r="U22" s="6">
        <v>96</v>
      </c>
      <c r="V22" s="6">
        <v>94</v>
      </c>
      <c r="W22" s="6">
        <v>92</v>
      </c>
      <c r="X22" s="16">
        <f t="shared" si="0"/>
        <v>95</v>
      </c>
    </row>
    <row r="23" spans="1:24" s="1" customFormat="1" ht="12.75" x14ac:dyDescent="0.2">
      <c r="A23" s="89"/>
      <c r="B23" s="84">
        <v>0</v>
      </c>
      <c r="C23" s="4" t="s">
        <v>182</v>
      </c>
      <c r="D23" s="4" t="s">
        <v>19</v>
      </c>
      <c r="E23" s="4" t="s">
        <v>13</v>
      </c>
      <c r="F23" s="4" t="s">
        <v>14</v>
      </c>
      <c r="G23" s="4" t="s">
        <v>72</v>
      </c>
      <c r="H23" s="4" t="s">
        <v>20</v>
      </c>
      <c r="I23" s="4" t="s">
        <v>17</v>
      </c>
      <c r="J23" s="4" t="s">
        <v>75</v>
      </c>
      <c r="K23" s="5">
        <v>41030</v>
      </c>
      <c r="L23" s="6">
        <v>95</v>
      </c>
      <c r="M23" s="7">
        <v>77</v>
      </c>
      <c r="N23" s="6">
        <v>99</v>
      </c>
      <c r="O23" s="6">
        <v>98</v>
      </c>
      <c r="P23" s="6">
        <v>94</v>
      </c>
      <c r="Q23" s="6">
        <v>100</v>
      </c>
      <c r="R23" s="6">
        <v>98</v>
      </c>
      <c r="S23" s="6">
        <v>98</v>
      </c>
      <c r="T23" s="6">
        <v>98</v>
      </c>
      <c r="U23" s="6">
        <v>96</v>
      </c>
      <c r="V23" s="6">
        <v>94</v>
      </c>
      <c r="W23" s="6">
        <v>92</v>
      </c>
      <c r="X23" s="16">
        <f t="shared" si="0"/>
        <v>94.916666666666671</v>
      </c>
    </row>
    <row r="24" spans="1:24" s="1" customFormat="1" ht="12.75" x14ac:dyDescent="0.2">
      <c r="A24" s="89"/>
      <c r="B24" s="84">
        <v>39345000</v>
      </c>
      <c r="C24" s="4" t="s">
        <v>489</v>
      </c>
      <c r="D24" s="4" t="s">
        <v>12</v>
      </c>
      <c r="E24" s="4" t="s">
        <v>13</v>
      </c>
      <c r="F24" s="4" t="s">
        <v>14</v>
      </c>
      <c r="G24" s="4" t="s">
        <v>83</v>
      </c>
      <c r="H24" s="4" t="s">
        <v>16</v>
      </c>
      <c r="I24" s="4" t="s">
        <v>78</v>
      </c>
      <c r="J24" s="4" t="s">
        <v>75</v>
      </c>
      <c r="K24" s="5">
        <v>41122</v>
      </c>
      <c r="L24" s="7">
        <v>31</v>
      </c>
      <c r="M24" s="7">
        <v>54</v>
      </c>
      <c r="N24" s="8">
        <v>89</v>
      </c>
      <c r="O24" s="7">
        <v>74</v>
      </c>
      <c r="P24" s="7">
        <v>51</v>
      </c>
      <c r="Q24" s="7">
        <v>45</v>
      </c>
      <c r="R24" s="7">
        <v>56</v>
      </c>
      <c r="S24" s="7">
        <v>56</v>
      </c>
      <c r="T24" s="7">
        <v>54</v>
      </c>
      <c r="U24" s="6">
        <v>100</v>
      </c>
      <c r="V24" s="7">
        <v>65</v>
      </c>
      <c r="W24" s="6">
        <v>99</v>
      </c>
      <c r="X24" s="16">
        <f t="shared" si="0"/>
        <v>64.5</v>
      </c>
    </row>
    <row r="25" spans="1:24" s="1" customFormat="1" ht="12.75" x14ac:dyDescent="0.2">
      <c r="A25" s="89"/>
      <c r="B25" s="84">
        <v>835154</v>
      </c>
      <c r="C25" s="4" t="s">
        <v>489</v>
      </c>
      <c r="D25" s="4" t="s">
        <v>19</v>
      </c>
      <c r="E25" s="4" t="s">
        <v>13</v>
      </c>
      <c r="F25" s="4" t="s">
        <v>14</v>
      </c>
      <c r="G25" s="4" t="s">
        <v>83</v>
      </c>
      <c r="H25" s="4" t="s">
        <v>20</v>
      </c>
      <c r="I25" s="4" t="s">
        <v>78</v>
      </c>
      <c r="J25" s="4" t="s">
        <v>75</v>
      </c>
      <c r="K25" s="5">
        <v>41122</v>
      </c>
      <c r="L25" s="7">
        <v>31</v>
      </c>
      <c r="M25" s="7">
        <v>54</v>
      </c>
      <c r="N25" s="8">
        <v>88</v>
      </c>
      <c r="O25" s="7">
        <v>74</v>
      </c>
      <c r="P25" s="7">
        <v>51</v>
      </c>
      <c r="Q25" s="7">
        <v>77</v>
      </c>
      <c r="R25" s="6">
        <v>97</v>
      </c>
      <c r="S25" s="7">
        <v>56</v>
      </c>
      <c r="T25" s="7">
        <v>54</v>
      </c>
      <c r="U25" s="6">
        <v>100</v>
      </c>
      <c r="V25" s="7">
        <v>69</v>
      </c>
      <c r="W25" s="6">
        <v>99</v>
      </c>
      <c r="X25" s="16">
        <f t="shared" si="0"/>
        <v>70.833333333333329</v>
      </c>
    </row>
    <row r="26" spans="1:24" s="1" customFormat="1" ht="12.75" x14ac:dyDescent="0.2">
      <c r="A26" s="89"/>
      <c r="B26" s="84">
        <v>39580000</v>
      </c>
      <c r="C26" s="4" t="s">
        <v>85</v>
      </c>
      <c r="D26" s="4" t="s">
        <v>12</v>
      </c>
      <c r="E26" s="4" t="s">
        <v>13</v>
      </c>
      <c r="F26" s="4" t="s">
        <v>14</v>
      </c>
      <c r="G26" s="4" t="s">
        <v>83</v>
      </c>
      <c r="H26" s="4" t="s">
        <v>16</v>
      </c>
      <c r="I26" s="4" t="s">
        <v>78</v>
      </c>
      <c r="J26" s="4" t="s">
        <v>73</v>
      </c>
      <c r="K26" s="5">
        <v>40603</v>
      </c>
      <c r="L26" s="6">
        <v>99</v>
      </c>
      <c r="M26" s="6">
        <v>99</v>
      </c>
      <c r="N26" s="6">
        <v>100</v>
      </c>
      <c r="O26" s="6">
        <v>98</v>
      </c>
      <c r="P26" s="6">
        <v>95</v>
      </c>
      <c r="Q26" s="6">
        <v>100</v>
      </c>
      <c r="R26" s="6">
        <v>96</v>
      </c>
      <c r="S26" s="6">
        <v>99</v>
      </c>
      <c r="T26" s="6">
        <v>99</v>
      </c>
      <c r="U26" s="6">
        <v>100</v>
      </c>
      <c r="V26" s="6">
        <v>97</v>
      </c>
      <c r="W26" s="6">
        <v>98</v>
      </c>
      <c r="X26" s="16">
        <f t="shared" si="0"/>
        <v>98.333333333333329</v>
      </c>
    </row>
    <row r="27" spans="1:24" s="1" customFormat="1" ht="12.75" x14ac:dyDescent="0.2">
      <c r="A27" s="89"/>
      <c r="B27" s="84">
        <v>835139</v>
      </c>
      <c r="C27" s="4" t="s">
        <v>85</v>
      </c>
      <c r="D27" s="4" t="s">
        <v>19</v>
      </c>
      <c r="E27" s="4" t="s">
        <v>13</v>
      </c>
      <c r="F27" s="4" t="s">
        <v>14</v>
      </c>
      <c r="G27" s="4" t="s">
        <v>83</v>
      </c>
      <c r="H27" s="4" t="s">
        <v>20</v>
      </c>
      <c r="I27" s="4" t="s">
        <v>78</v>
      </c>
      <c r="J27" s="4" t="s">
        <v>73</v>
      </c>
      <c r="K27" s="5">
        <v>40603</v>
      </c>
      <c r="L27" s="6">
        <v>99</v>
      </c>
      <c r="M27" s="6">
        <v>99</v>
      </c>
      <c r="N27" s="6">
        <v>100</v>
      </c>
      <c r="O27" s="6">
        <v>98</v>
      </c>
      <c r="P27" s="6">
        <v>95</v>
      </c>
      <c r="Q27" s="6">
        <v>100</v>
      </c>
      <c r="R27" s="6">
        <v>96</v>
      </c>
      <c r="S27" s="7">
        <v>23</v>
      </c>
      <c r="T27" s="6">
        <v>99</v>
      </c>
      <c r="U27" s="6">
        <v>100</v>
      </c>
      <c r="V27" s="6">
        <v>97</v>
      </c>
      <c r="W27" s="6">
        <v>98</v>
      </c>
      <c r="X27" s="16">
        <f t="shared" si="0"/>
        <v>92</v>
      </c>
    </row>
    <row r="28" spans="1:24" s="1" customFormat="1" ht="12.75" x14ac:dyDescent="0.2">
      <c r="A28" s="89"/>
      <c r="B28" s="84">
        <v>39433000</v>
      </c>
      <c r="C28" s="4" t="s">
        <v>183</v>
      </c>
      <c r="D28" s="4" t="s">
        <v>12</v>
      </c>
      <c r="E28" s="4" t="s">
        <v>13</v>
      </c>
      <c r="F28" s="4" t="s">
        <v>14</v>
      </c>
      <c r="G28" s="4" t="s">
        <v>72</v>
      </c>
      <c r="H28" s="4" t="s">
        <v>16</v>
      </c>
      <c r="I28" s="4" t="s">
        <v>17</v>
      </c>
      <c r="J28" s="4" t="s">
        <v>75</v>
      </c>
      <c r="K28" s="5">
        <v>41030</v>
      </c>
      <c r="L28" s="6">
        <v>95</v>
      </c>
      <c r="M28" s="7">
        <v>78</v>
      </c>
      <c r="N28" s="6">
        <v>97</v>
      </c>
      <c r="O28" s="6">
        <v>96</v>
      </c>
      <c r="P28" s="6">
        <v>93</v>
      </c>
      <c r="Q28" s="6">
        <v>99</v>
      </c>
      <c r="R28" s="6">
        <v>98</v>
      </c>
      <c r="S28" s="6">
        <v>99</v>
      </c>
      <c r="T28" s="6">
        <v>97</v>
      </c>
      <c r="U28" s="6">
        <v>95</v>
      </c>
      <c r="V28" s="6">
        <v>90</v>
      </c>
      <c r="W28" s="6">
        <v>93</v>
      </c>
      <c r="X28" s="16">
        <f>AVERAGE(L28:W28)</f>
        <v>94.166666666666671</v>
      </c>
    </row>
    <row r="29" spans="1:24" s="1" customFormat="1" ht="12.75" x14ac:dyDescent="0.2">
      <c r="A29" s="89"/>
      <c r="B29" s="84">
        <v>835155</v>
      </c>
      <c r="C29" s="4" t="s">
        <v>183</v>
      </c>
      <c r="D29" s="4" t="s">
        <v>19</v>
      </c>
      <c r="E29" s="4" t="s">
        <v>13</v>
      </c>
      <c r="F29" s="4" t="s">
        <v>14</v>
      </c>
      <c r="G29" s="4" t="s">
        <v>72</v>
      </c>
      <c r="H29" s="4" t="s">
        <v>20</v>
      </c>
      <c r="I29" s="4" t="s">
        <v>17</v>
      </c>
      <c r="J29" s="4" t="s">
        <v>75</v>
      </c>
      <c r="K29" s="5">
        <v>41030</v>
      </c>
      <c r="L29" s="6">
        <v>95</v>
      </c>
      <c r="M29" s="7">
        <v>77</v>
      </c>
      <c r="N29" s="6">
        <v>97</v>
      </c>
      <c r="O29" s="6">
        <v>97</v>
      </c>
      <c r="P29" s="6">
        <v>94</v>
      </c>
      <c r="Q29" s="6">
        <v>99</v>
      </c>
      <c r="R29" s="6">
        <v>98</v>
      </c>
      <c r="S29" s="6">
        <v>99</v>
      </c>
      <c r="T29" s="6">
        <v>97</v>
      </c>
      <c r="U29" s="6">
        <v>94</v>
      </c>
      <c r="V29" s="8">
        <v>84</v>
      </c>
      <c r="W29" s="6">
        <v>93</v>
      </c>
      <c r="X29" s="16">
        <f t="shared" ref="X29:X50" si="1">AVERAGE(L29:W29)</f>
        <v>93.666666666666671</v>
      </c>
    </row>
    <row r="30" spans="1:24" s="1" customFormat="1" ht="12.75" x14ac:dyDescent="0.2">
      <c r="A30" s="89"/>
      <c r="B30" s="84">
        <v>39145000</v>
      </c>
      <c r="C30" s="4" t="s">
        <v>184</v>
      </c>
      <c r="D30" s="4" t="s">
        <v>12</v>
      </c>
      <c r="E30" s="4" t="s">
        <v>13</v>
      </c>
      <c r="F30" s="4" t="s">
        <v>14</v>
      </c>
      <c r="G30" s="4" t="s">
        <v>83</v>
      </c>
      <c r="H30" s="4" t="s">
        <v>16</v>
      </c>
      <c r="I30" s="4" t="s">
        <v>78</v>
      </c>
      <c r="J30" s="4" t="s">
        <v>75</v>
      </c>
      <c r="K30" s="5">
        <v>40634</v>
      </c>
      <c r="L30" s="7">
        <v>53</v>
      </c>
      <c r="M30" s="7">
        <v>45</v>
      </c>
      <c r="N30" s="7">
        <v>40</v>
      </c>
      <c r="O30" s="7">
        <v>53</v>
      </c>
      <c r="P30" s="7">
        <v>78</v>
      </c>
      <c r="Q30" s="8">
        <v>86</v>
      </c>
      <c r="R30" s="6">
        <v>93</v>
      </c>
      <c r="S30" s="7">
        <v>64</v>
      </c>
      <c r="T30" s="7">
        <v>36</v>
      </c>
      <c r="U30" s="7">
        <v>61</v>
      </c>
      <c r="V30" s="7">
        <v>33</v>
      </c>
      <c r="W30" s="7">
        <v>57</v>
      </c>
      <c r="X30" s="16">
        <f t="shared" si="1"/>
        <v>58.25</v>
      </c>
    </row>
    <row r="31" spans="1:24" s="1" customFormat="1" ht="12.75" x14ac:dyDescent="0.2">
      <c r="A31" s="89"/>
      <c r="B31" s="84">
        <v>735100</v>
      </c>
      <c r="C31" s="4" t="s">
        <v>184</v>
      </c>
      <c r="D31" s="4" t="s">
        <v>19</v>
      </c>
      <c r="E31" s="4" t="s">
        <v>13</v>
      </c>
      <c r="F31" s="4" t="s">
        <v>14</v>
      </c>
      <c r="G31" s="4" t="s">
        <v>83</v>
      </c>
      <c r="H31" s="4" t="s">
        <v>20</v>
      </c>
      <c r="I31" s="4" t="s">
        <v>78</v>
      </c>
      <c r="J31" s="4" t="s">
        <v>75</v>
      </c>
      <c r="K31" s="5">
        <v>40634</v>
      </c>
      <c r="L31" s="6">
        <v>100</v>
      </c>
      <c r="M31" s="6">
        <v>99</v>
      </c>
      <c r="N31" s="6">
        <v>100</v>
      </c>
      <c r="O31" s="6">
        <v>96</v>
      </c>
      <c r="P31" s="8">
        <v>82</v>
      </c>
      <c r="Q31" s="6">
        <v>97</v>
      </c>
      <c r="R31" s="6">
        <v>97</v>
      </c>
      <c r="S31" s="6">
        <v>100</v>
      </c>
      <c r="T31" s="6">
        <v>99</v>
      </c>
      <c r="U31" s="6">
        <v>99</v>
      </c>
      <c r="V31" s="8">
        <v>88</v>
      </c>
      <c r="W31" s="6">
        <v>99</v>
      </c>
      <c r="X31" s="16">
        <f t="shared" si="1"/>
        <v>96.333333333333329</v>
      </c>
    </row>
    <row r="32" spans="1:24" s="1" customFormat="1" ht="12.75" x14ac:dyDescent="0.2">
      <c r="A32" s="89"/>
      <c r="B32" s="84">
        <v>39189550</v>
      </c>
      <c r="C32" s="4" t="s">
        <v>185</v>
      </c>
      <c r="D32" s="4" t="s">
        <v>12</v>
      </c>
      <c r="E32" s="4" t="s">
        <v>13</v>
      </c>
      <c r="F32" s="4" t="s">
        <v>14</v>
      </c>
      <c r="G32" s="4" t="s">
        <v>15</v>
      </c>
      <c r="H32" s="4" t="s">
        <v>16</v>
      </c>
      <c r="I32" s="4" t="s">
        <v>17</v>
      </c>
      <c r="J32" s="4" t="s">
        <v>75</v>
      </c>
      <c r="K32" s="5">
        <v>41030</v>
      </c>
      <c r="L32" s="6">
        <v>96</v>
      </c>
      <c r="M32" s="8">
        <v>81</v>
      </c>
      <c r="N32" s="6">
        <v>100</v>
      </c>
      <c r="O32" s="6">
        <v>98</v>
      </c>
      <c r="P32" s="6">
        <v>96</v>
      </c>
      <c r="Q32" s="6">
        <v>100</v>
      </c>
      <c r="R32" s="6">
        <v>98</v>
      </c>
      <c r="S32" s="6">
        <v>99</v>
      </c>
      <c r="T32" s="6">
        <v>99</v>
      </c>
      <c r="U32" s="6">
        <v>99</v>
      </c>
      <c r="V32" s="6">
        <v>96</v>
      </c>
      <c r="W32" s="6">
        <v>99</v>
      </c>
      <c r="X32" s="16">
        <f t="shared" si="1"/>
        <v>96.75</v>
      </c>
    </row>
    <row r="33" spans="1:24" s="1" customFormat="1" ht="12.75" x14ac:dyDescent="0.2">
      <c r="A33" s="89"/>
      <c r="B33" s="84">
        <v>835156</v>
      </c>
      <c r="C33" s="4" t="s">
        <v>185</v>
      </c>
      <c r="D33" s="4" t="s">
        <v>19</v>
      </c>
      <c r="E33" s="4" t="s">
        <v>13</v>
      </c>
      <c r="F33" s="4" t="s">
        <v>14</v>
      </c>
      <c r="G33" s="4" t="s">
        <v>15</v>
      </c>
      <c r="H33" s="4" t="s">
        <v>20</v>
      </c>
      <c r="I33" s="4" t="s">
        <v>17</v>
      </c>
      <c r="J33" s="4" t="s">
        <v>75</v>
      </c>
      <c r="K33" s="5">
        <v>41030</v>
      </c>
      <c r="L33" s="6">
        <v>98</v>
      </c>
      <c r="M33" s="8">
        <v>81</v>
      </c>
      <c r="N33" s="6">
        <v>100</v>
      </c>
      <c r="O33" s="6">
        <v>98</v>
      </c>
      <c r="P33" s="6">
        <v>96</v>
      </c>
      <c r="Q33" s="6">
        <v>100</v>
      </c>
      <c r="R33" s="6">
        <v>98</v>
      </c>
      <c r="S33" s="6">
        <v>99</v>
      </c>
      <c r="T33" s="6">
        <v>99</v>
      </c>
      <c r="U33" s="6">
        <v>99</v>
      </c>
      <c r="V33" s="6">
        <v>96</v>
      </c>
      <c r="W33" s="6">
        <v>99</v>
      </c>
      <c r="X33" s="16">
        <f t="shared" si="1"/>
        <v>96.916666666666671</v>
      </c>
    </row>
    <row r="34" spans="1:24" s="1" customFormat="1" ht="12.75" x14ac:dyDescent="0.2">
      <c r="A34" s="89"/>
      <c r="B34" s="84">
        <v>39560000</v>
      </c>
      <c r="C34" s="4" t="s">
        <v>186</v>
      </c>
      <c r="D34" s="4" t="s">
        <v>12</v>
      </c>
      <c r="E34" s="4" t="s">
        <v>13</v>
      </c>
      <c r="F34" s="4" t="s">
        <v>14</v>
      </c>
      <c r="G34" s="4" t="s">
        <v>83</v>
      </c>
      <c r="H34" s="4" t="s">
        <v>16</v>
      </c>
      <c r="I34" s="4" t="s">
        <v>78</v>
      </c>
      <c r="J34" s="4" t="s">
        <v>75</v>
      </c>
      <c r="K34" s="5">
        <v>40575</v>
      </c>
      <c r="L34" s="7">
        <v>0</v>
      </c>
      <c r="M34" s="7">
        <v>15</v>
      </c>
      <c r="N34" s="6">
        <v>100</v>
      </c>
      <c r="O34" s="6">
        <v>97</v>
      </c>
      <c r="P34" s="6">
        <v>94</v>
      </c>
      <c r="Q34" s="6">
        <v>100</v>
      </c>
      <c r="R34" s="6">
        <v>95</v>
      </c>
      <c r="S34" s="7">
        <v>0</v>
      </c>
      <c r="T34" s="7">
        <v>0</v>
      </c>
      <c r="U34" s="7">
        <v>12</v>
      </c>
      <c r="V34" s="7">
        <v>0</v>
      </c>
      <c r="W34" s="6">
        <v>95</v>
      </c>
      <c r="X34" s="16">
        <f t="shared" si="1"/>
        <v>50.666666666666664</v>
      </c>
    </row>
    <row r="35" spans="1:24" s="1" customFormat="1" ht="12.75" x14ac:dyDescent="0.2">
      <c r="A35" s="89"/>
      <c r="B35" s="84">
        <v>835141</v>
      </c>
      <c r="C35" s="4" t="s">
        <v>186</v>
      </c>
      <c r="D35" s="4" t="s">
        <v>19</v>
      </c>
      <c r="E35" s="4" t="s">
        <v>13</v>
      </c>
      <c r="F35" s="4" t="s">
        <v>14</v>
      </c>
      <c r="G35" s="4" t="s">
        <v>83</v>
      </c>
      <c r="H35" s="4" t="s">
        <v>20</v>
      </c>
      <c r="I35" s="4" t="s">
        <v>78</v>
      </c>
      <c r="J35" s="4" t="s">
        <v>75</v>
      </c>
      <c r="K35" s="5">
        <v>40575</v>
      </c>
      <c r="L35" s="6">
        <v>95</v>
      </c>
      <c r="M35" s="6">
        <v>98</v>
      </c>
      <c r="N35" s="6">
        <v>100</v>
      </c>
      <c r="O35" s="6">
        <v>98</v>
      </c>
      <c r="P35" s="6">
        <v>94</v>
      </c>
      <c r="Q35" s="6">
        <v>100</v>
      </c>
      <c r="R35" s="6">
        <v>95</v>
      </c>
      <c r="S35" s="7">
        <v>0</v>
      </c>
      <c r="T35" s="7">
        <v>0</v>
      </c>
      <c r="U35" s="7">
        <v>12</v>
      </c>
      <c r="V35" s="7">
        <v>0</v>
      </c>
      <c r="W35" s="6">
        <v>95</v>
      </c>
      <c r="X35" s="16">
        <f t="shared" si="1"/>
        <v>65.583333333333329</v>
      </c>
    </row>
    <row r="36" spans="1:24" s="1" customFormat="1" ht="12.75" x14ac:dyDescent="0.2">
      <c r="A36" s="89"/>
      <c r="B36" s="84">
        <v>39150000</v>
      </c>
      <c r="C36" s="4" t="s">
        <v>490</v>
      </c>
      <c r="D36" s="4" t="s">
        <v>12</v>
      </c>
      <c r="E36" s="4" t="s">
        <v>13</v>
      </c>
      <c r="F36" s="4" t="s">
        <v>14</v>
      </c>
      <c r="G36" s="4" t="s">
        <v>83</v>
      </c>
      <c r="H36" s="4" t="s">
        <v>16</v>
      </c>
      <c r="I36" s="4" t="s">
        <v>78</v>
      </c>
      <c r="J36" s="4" t="s">
        <v>75</v>
      </c>
      <c r="K36" s="5">
        <v>40634</v>
      </c>
      <c r="L36" s="7"/>
      <c r="M36" s="7"/>
      <c r="N36" s="7"/>
      <c r="O36" s="7"/>
      <c r="P36" s="7"/>
      <c r="Q36" s="7"/>
      <c r="R36" s="7"/>
      <c r="S36" s="7"/>
      <c r="T36" s="7"/>
      <c r="U36" s="7">
        <v>0</v>
      </c>
      <c r="V36" s="7">
        <v>0</v>
      </c>
      <c r="W36" s="7">
        <v>0</v>
      </c>
      <c r="X36" s="16">
        <f t="shared" si="1"/>
        <v>0</v>
      </c>
    </row>
    <row r="37" spans="1:24" s="1" customFormat="1" ht="12.75" x14ac:dyDescent="0.2">
      <c r="A37" s="89"/>
      <c r="B37" s="84">
        <v>735066</v>
      </c>
      <c r="C37" s="4" t="s">
        <v>490</v>
      </c>
      <c r="D37" s="4" t="s">
        <v>19</v>
      </c>
      <c r="E37" s="4" t="s">
        <v>13</v>
      </c>
      <c r="F37" s="4" t="s">
        <v>14</v>
      </c>
      <c r="G37" s="4" t="s">
        <v>83</v>
      </c>
      <c r="H37" s="4" t="s">
        <v>20</v>
      </c>
      <c r="I37" s="4" t="s">
        <v>78</v>
      </c>
      <c r="J37" s="4" t="s">
        <v>75</v>
      </c>
      <c r="K37" s="5">
        <v>40634</v>
      </c>
      <c r="L37" s="7"/>
      <c r="M37" s="7"/>
      <c r="N37" s="7"/>
      <c r="O37" s="7"/>
      <c r="P37" s="7"/>
      <c r="Q37" s="7"/>
      <c r="R37" s="7"/>
      <c r="S37" s="7"/>
      <c r="T37" s="7"/>
      <c r="U37" s="7">
        <v>36</v>
      </c>
      <c r="V37" s="6">
        <v>98</v>
      </c>
      <c r="W37" s="6">
        <v>100</v>
      </c>
      <c r="X37" s="16">
        <f t="shared" si="1"/>
        <v>78</v>
      </c>
    </row>
    <row r="38" spans="1:24" s="1" customFormat="1" ht="12.75" x14ac:dyDescent="0.2">
      <c r="A38" s="89"/>
      <c r="B38" s="84">
        <v>39540750</v>
      </c>
      <c r="C38" s="4" t="s">
        <v>187</v>
      </c>
      <c r="D38" s="4" t="s">
        <v>12</v>
      </c>
      <c r="E38" s="4" t="s">
        <v>13</v>
      </c>
      <c r="F38" s="4" t="s">
        <v>14</v>
      </c>
      <c r="G38" s="4" t="s">
        <v>83</v>
      </c>
      <c r="H38" s="4" t="s">
        <v>16</v>
      </c>
      <c r="I38" s="4" t="s">
        <v>78</v>
      </c>
      <c r="J38" s="4" t="s">
        <v>75</v>
      </c>
      <c r="K38" s="5">
        <v>40575</v>
      </c>
      <c r="L38" s="7">
        <v>6</v>
      </c>
      <c r="M38" s="7">
        <v>30</v>
      </c>
      <c r="N38" s="7">
        <v>26</v>
      </c>
      <c r="O38" s="7">
        <v>0</v>
      </c>
      <c r="P38" s="7">
        <v>0</v>
      </c>
      <c r="Q38" s="7">
        <v>0</v>
      </c>
      <c r="R38" s="7">
        <v>0</v>
      </c>
      <c r="S38" s="7">
        <v>0</v>
      </c>
      <c r="T38" s="7">
        <v>0</v>
      </c>
      <c r="U38" s="7">
        <v>0</v>
      </c>
      <c r="V38" s="7">
        <v>0</v>
      </c>
      <c r="W38" s="7">
        <v>0</v>
      </c>
      <c r="X38" s="16">
        <f t="shared" si="1"/>
        <v>5.166666666666667</v>
      </c>
    </row>
    <row r="39" spans="1:24" s="1" customFormat="1" ht="12.75" x14ac:dyDescent="0.2">
      <c r="A39" s="89"/>
      <c r="B39" s="84">
        <v>835144</v>
      </c>
      <c r="C39" s="4" t="s">
        <v>187</v>
      </c>
      <c r="D39" s="4" t="s">
        <v>19</v>
      </c>
      <c r="E39" s="4" t="s">
        <v>13</v>
      </c>
      <c r="F39" s="4" t="s">
        <v>14</v>
      </c>
      <c r="G39" s="4" t="s">
        <v>83</v>
      </c>
      <c r="H39" s="4" t="s">
        <v>20</v>
      </c>
      <c r="I39" s="4" t="s">
        <v>78</v>
      </c>
      <c r="J39" s="4" t="s">
        <v>75</v>
      </c>
      <c r="K39" s="5">
        <v>40575</v>
      </c>
      <c r="L39" s="7">
        <v>6</v>
      </c>
      <c r="M39" s="7">
        <v>31</v>
      </c>
      <c r="N39" s="7">
        <v>26</v>
      </c>
      <c r="O39" s="7">
        <v>0</v>
      </c>
      <c r="P39" s="7">
        <v>0</v>
      </c>
      <c r="Q39" s="7">
        <v>0</v>
      </c>
      <c r="R39" s="7">
        <v>0</v>
      </c>
      <c r="S39" s="7">
        <v>0</v>
      </c>
      <c r="T39" s="7">
        <v>0</v>
      </c>
      <c r="U39" s="7">
        <v>0</v>
      </c>
      <c r="V39" s="7">
        <v>0</v>
      </c>
      <c r="W39" s="7">
        <v>0</v>
      </c>
      <c r="X39" s="16">
        <f t="shared" si="1"/>
        <v>5.25</v>
      </c>
    </row>
    <row r="40" spans="1:24" s="1" customFormat="1" ht="12.75" x14ac:dyDescent="0.2">
      <c r="A40" s="89"/>
      <c r="B40" s="84">
        <v>39187800</v>
      </c>
      <c r="C40" s="4" t="s">
        <v>491</v>
      </c>
      <c r="D40" s="4" t="s">
        <v>12</v>
      </c>
      <c r="E40" s="4" t="s">
        <v>13</v>
      </c>
      <c r="F40" s="4" t="s">
        <v>14</v>
      </c>
      <c r="G40" s="4" t="s">
        <v>83</v>
      </c>
      <c r="H40" s="4" t="s">
        <v>16</v>
      </c>
      <c r="I40" s="4" t="s">
        <v>78</v>
      </c>
      <c r="J40" s="4" t="s">
        <v>75</v>
      </c>
      <c r="K40" s="5">
        <v>40634</v>
      </c>
      <c r="L40" s="7">
        <v>37</v>
      </c>
      <c r="M40" s="7">
        <v>1</v>
      </c>
      <c r="N40" s="7">
        <v>12</v>
      </c>
      <c r="O40" s="7">
        <v>20</v>
      </c>
      <c r="P40" s="7">
        <v>14</v>
      </c>
      <c r="Q40" s="7">
        <v>6</v>
      </c>
      <c r="R40" s="7">
        <v>8</v>
      </c>
      <c r="S40" s="7">
        <v>25</v>
      </c>
      <c r="T40" s="7">
        <v>2</v>
      </c>
      <c r="U40" s="7">
        <v>6</v>
      </c>
      <c r="V40" s="7">
        <v>8</v>
      </c>
      <c r="W40" s="7">
        <v>68</v>
      </c>
      <c r="X40" s="16">
        <f t="shared" si="1"/>
        <v>17.25</v>
      </c>
    </row>
    <row r="41" spans="1:24" s="1" customFormat="1" ht="12.75" x14ac:dyDescent="0.2">
      <c r="A41" s="89"/>
      <c r="B41" s="84">
        <v>0</v>
      </c>
      <c r="C41" s="4" t="s">
        <v>491</v>
      </c>
      <c r="D41" s="4" t="s">
        <v>19</v>
      </c>
      <c r="E41" s="4" t="s">
        <v>13</v>
      </c>
      <c r="F41" s="4" t="s">
        <v>14</v>
      </c>
      <c r="G41" s="4" t="s">
        <v>83</v>
      </c>
      <c r="H41" s="4" t="s">
        <v>20</v>
      </c>
      <c r="I41" s="4" t="s">
        <v>78</v>
      </c>
      <c r="J41" s="4" t="s">
        <v>75</v>
      </c>
      <c r="K41" s="5">
        <v>40634</v>
      </c>
      <c r="L41" s="6">
        <v>98</v>
      </c>
      <c r="M41" s="6">
        <v>98</v>
      </c>
      <c r="N41" s="6">
        <v>100</v>
      </c>
      <c r="O41" s="8">
        <v>86</v>
      </c>
      <c r="P41" s="7">
        <v>50</v>
      </c>
      <c r="Q41" s="7">
        <v>71</v>
      </c>
      <c r="R41" s="7">
        <v>40</v>
      </c>
      <c r="S41" s="7">
        <v>40</v>
      </c>
      <c r="T41" s="7">
        <v>56</v>
      </c>
      <c r="U41" s="6">
        <v>100</v>
      </c>
      <c r="V41" s="6">
        <v>95</v>
      </c>
      <c r="W41" s="7">
        <v>68</v>
      </c>
      <c r="X41" s="16">
        <f t="shared" si="1"/>
        <v>75.166666666666671</v>
      </c>
    </row>
    <row r="42" spans="1:24" s="1" customFormat="1" ht="12.75" x14ac:dyDescent="0.2">
      <c r="A42" s="89"/>
      <c r="B42" s="84">
        <v>39081250</v>
      </c>
      <c r="C42" s="4" t="s">
        <v>188</v>
      </c>
      <c r="D42" s="4" t="s">
        <v>12</v>
      </c>
      <c r="E42" s="4" t="s">
        <v>13</v>
      </c>
      <c r="F42" s="4" t="s">
        <v>14</v>
      </c>
      <c r="G42" s="4" t="s">
        <v>15</v>
      </c>
      <c r="H42" s="4" t="s">
        <v>27</v>
      </c>
      <c r="I42" s="4" t="s">
        <v>17</v>
      </c>
      <c r="J42" s="4" t="s">
        <v>75</v>
      </c>
      <c r="K42" s="5">
        <v>41030</v>
      </c>
      <c r="L42" s="6">
        <v>98</v>
      </c>
      <c r="M42" s="6">
        <v>80</v>
      </c>
      <c r="N42" s="6">
        <v>100</v>
      </c>
      <c r="O42" s="6">
        <v>98</v>
      </c>
      <c r="P42" s="6">
        <v>96</v>
      </c>
      <c r="Q42" s="6">
        <v>100</v>
      </c>
      <c r="R42" s="6">
        <v>98</v>
      </c>
      <c r="S42" s="6">
        <v>99</v>
      </c>
      <c r="T42" s="6">
        <v>99</v>
      </c>
      <c r="U42" s="6">
        <v>99</v>
      </c>
      <c r="V42" s="6">
        <v>92</v>
      </c>
      <c r="W42" s="6">
        <v>99</v>
      </c>
      <c r="X42" s="16">
        <f t="shared" si="1"/>
        <v>96.5</v>
      </c>
    </row>
    <row r="43" spans="1:24" s="1" customFormat="1" ht="12.75" x14ac:dyDescent="0.2">
      <c r="A43" s="89"/>
      <c r="B43" s="84">
        <v>735170</v>
      </c>
      <c r="C43" s="4" t="s">
        <v>188</v>
      </c>
      <c r="D43" s="4" t="s">
        <v>19</v>
      </c>
      <c r="E43" s="4" t="s">
        <v>13</v>
      </c>
      <c r="F43" s="4" t="s">
        <v>14</v>
      </c>
      <c r="G43" s="4" t="s">
        <v>15</v>
      </c>
      <c r="H43" s="4" t="s">
        <v>20</v>
      </c>
      <c r="I43" s="4" t="s">
        <v>17</v>
      </c>
      <c r="J43" s="4" t="s">
        <v>75</v>
      </c>
      <c r="K43" s="5">
        <v>41030</v>
      </c>
      <c r="L43" s="6">
        <v>98</v>
      </c>
      <c r="M43" s="6">
        <v>80</v>
      </c>
      <c r="N43" s="6">
        <v>100</v>
      </c>
      <c r="O43" s="6">
        <v>98</v>
      </c>
      <c r="P43" s="6">
        <v>96</v>
      </c>
      <c r="Q43" s="6">
        <v>100</v>
      </c>
      <c r="R43" s="6">
        <v>98</v>
      </c>
      <c r="S43" s="6">
        <v>99</v>
      </c>
      <c r="T43" s="6">
        <v>99</v>
      </c>
      <c r="U43" s="6">
        <v>99</v>
      </c>
      <c r="V43" s="6">
        <v>96</v>
      </c>
      <c r="W43" s="6">
        <v>99</v>
      </c>
      <c r="X43" s="16">
        <f t="shared" si="1"/>
        <v>96.833333333333329</v>
      </c>
    </row>
    <row r="44" spans="1:24" s="1" customFormat="1" ht="12.75" x14ac:dyDescent="0.2">
      <c r="A44" s="89"/>
      <c r="B44" s="84">
        <v>39130000</v>
      </c>
      <c r="C44" s="4" t="s">
        <v>492</v>
      </c>
      <c r="D44" s="4" t="s">
        <v>12</v>
      </c>
      <c r="E44" s="4" t="s">
        <v>13</v>
      </c>
      <c r="F44" s="4" t="s">
        <v>14</v>
      </c>
      <c r="G44" s="4" t="s">
        <v>83</v>
      </c>
      <c r="H44" s="4" t="s">
        <v>16</v>
      </c>
      <c r="I44" s="4" t="s">
        <v>78</v>
      </c>
      <c r="J44" s="4" t="s">
        <v>75</v>
      </c>
      <c r="K44" s="5">
        <v>40664</v>
      </c>
      <c r="L44" s="7">
        <v>72</v>
      </c>
      <c r="M44" s="7">
        <v>61</v>
      </c>
      <c r="N44" s="6">
        <v>93</v>
      </c>
      <c r="O44" s="7">
        <v>41</v>
      </c>
      <c r="P44" s="7">
        <v>45</v>
      </c>
      <c r="Q44" s="7">
        <v>51</v>
      </c>
      <c r="R44" s="7">
        <v>77</v>
      </c>
      <c r="S44" s="7">
        <v>39</v>
      </c>
      <c r="T44" s="7">
        <v>8</v>
      </c>
      <c r="U44" s="7">
        <v>44</v>
      </c>
      <c r="V44" s="7">
        <v>63</v>
      </c>
      <c r="W44" s="7">
        <v>75</v>
      </c>
      <c r="X44" s="16">
        <f t="shared" si="1"/>
        <v>55.75</v>
      </c>
    </row>
    <row r="45" spans="1:24" s="1" customFormat="1" ht="12.75" x14ac:dyDescent="0.2">
      <c r="A45" s="89"/>
      <c r="B45" s="84">
        <v>836098</v>
      </c>
      <c r="C45" s="4" t="s">
        <v>492</v>
      </c>
      <c r="D45" s="4" t="s">
        <v>19</v>
      </c>
      <c r="E45" s="4" t="s">
        <v>13</v>
      </c>
      <c r="F45" s="4" t="s">
        <v>14</v>
      </c>
      <c r="G45" s="4" t="s">
        <v>83</v>
      </c>
      <c r="H45" s="4" t="s">
        <v>20</v>
      </c>
      <c r="I45" s="4" t="s">
        <v>78</v>
      </c>
      <c r="J45" s="4" t="s">
        <v>75</v>
      </c>
      <c r="K45" s="5">
        <v>40664</v>
      </c>
      <c r="L45" s="8">
        <v>86</v>
      </c>
      <c r="M45" s="6">
        <v>99</v>
      </c>
      <c r="N45" s="6">
        <v>100</v>
      </c>
      <c r="O45" s="7">
        <v>49</v>
      </c>
      <c r="P45" s="7">
        <v>50</v>
      </c>
      <c r="Q45" s="7">
        <v>55</v>
      </c>
      <c r="R45" s="6">
        <v>97</v>
      </c>
      <c r="S45" s="7">
        <v>56</v>
      </c>
      <c r="T45" s="7">
        <v>31</v>
      </c>
      <c r="U45" s="6">
        <v>99</v>
      </c>
      <c r="V45" s="6">
        <v>98</v>
      </c>
      <c r="W45" s="6">
        <v>99</v>
      </c>
      <c r="X45" s="16">
        <f t="shared" si="1"/>
        <v>76.583333333333329</v>
      </c>
    </row>
    <row r="46" spans="1:24" s="1" customFormat="1" ht="12.75" x14ac:dyDescent="0.2">
      <c r="A46" s="89"/>
      <c r="B46" s="84">
        <v>39082800</v>
      </c>
      <c r="C46" s="4" t="s">
        <v>189</v>
      </c>
      <c r="D46" s="4" t="s">
        <v>12</v>
      </c>
      <c r="E46" s="4" t="s">
        <v>13</v>
      </c>
      <c r="F46" s="4" t="s">
        <v>14</v>
      </c>
      <c r="G46" s="4" t="s">
        <v>15</v>
      </c>
      <c r="H46" s="4" t="s">
        <v>27</v>
      </c>
      <c r="I46" s="4" t="s">
        <v>17</v>
      </c>
      <c r="J46" s="4" t="s">
        <v>75</v>
      </c>
      <c r="K46" s="5">
        <v>41030</v>
      </c>
      <c r="L46" s="7">
        <v>32</v>
      </c>
      <c r="M46" s="8">
        <v>81</v>
      </c>
      <c r="N46" s="6">
        <v>100</v>
      </c>
      <c r="O46" s="6">
        <v>98</v>
      </c>
      <c r="P46" s="6">
        <v>96</v>
      </c>
      <c r="Q46" s="6">
        <v>100</v>
      </c>
      <c r="R46" s="6">
        <v>98</v>
      </c>
      <c r="S46" s="6">
        <v>99</v>
      </c>
      <c r="T46" s="6">
        <v>99</v>
      </c>
      <c r="U46" s="6">
        <v>98</v>
      </c>
      <c r="V46" s="6">
        <v>95</v>
      </c>
      <c r="W46" s="6">
        <v>99</v>
      </c>
      <c r="X46" s="16">
        <f t="shared" si="1"/>
        <v>91.25</v>
      </c>
    </row>
    <row r="47" spans="1:24" s="1" customFormat="1" ht="12.75" x14ac:dyDescent="0.2">
      <c r="A47" s="89"/>
      <c r="B47" s="84">
        <v>735171</v>
      </c>
      <c r="C47" s="4" t="s">
        <v>189</v>
      </c>
      <c r="D47" s="4" t="s">
        <v>19</v>
      </c>
      <c r="E47" s="4" t="s">
        <v>13</v>
      </c>
      <c r="F47" s="4" t="s">
        <v>14</v>
      </c>
      <c r="G47" s="4" t="s">
        <v>15</v>
      </c>
      <c r="H47" s="4" t="s">
        <v>20</v>
      </c>
      <c r="I47" s="4" t="s">
        <v>17</v>
      </c>
      <c r="J47" s="4" t="s">
        <v>75</v>
      </c>
      <c r="K47" s="5">
        <v>41030</v>
      </c>
      <c r="L47" s="7">
        <v>39</v>
      </c>
      <c r="M47" s="8">
        <v>81</v>
      </c>
      <c r="N47" s="6">
        <v>100</v>
      </c>
      <c r="O47" s="6">
        <v>98</v>
      </c>
      <c r="P47" s="6">
        <v>96</v>
      </c>
      <c r="Q47" s="6">
        <v>100</v>
      </c>
      <c r="R47" s="6">
        <v>98</v>
      </c>
      <c r="S47" s="6">
        <v>99</v>
      </c>
      <c r="T47" s="6">
        <v>99</v>
      </c>
      <c r="U47" s="6">
        <v>98</v>
      </c>
      <c r="V47" s="6">
        <v>95</v>
      </c>
      <c r="W47" s="6">
        <v>99</v>
      </c>
      <c r="X47" s="16">
        <f t="shared" si="1"/>
        <v>91.833333333333329</v>
      </c>
    </row>
    <row r="48" spans="1:24" s="1" customFormat="1" ht="12.75" x14ac:dyDescent="0.2">
      <c r="A48" s="89"/>
      <c r="B48" s="84">
        <v>39170000</v>
      </c>
      <c r="C48" s="4" t="s">
        <v>493</v>
      </c>
      <c r="D48" s="4" t="s">
        <v>12</v>
      </c>
      <c r="E48" s="4" t="s">
        <v>13</v>
      </c>
      <c r="F48" s="4" t="s">
        <v>14</v>
      </c>
      <c r="G48" s="4" t="s">
        <v>83</v>
      </c>
      <c r="H48" s="4" t="s">
        <v>16</v>
      </c>
      <c r="I48" s="4" t="s">
        <v>78</v>
      </c>
      <c r="J48" s="4" t="s">
        <v>75</v>
      </c>
      <c r="K48" s="5">
        <v>40603</v>
      </c>
      <c r="L48" s="7"/>
      <c r="M48" s="7"/>
      <c r="N48" s="7"/>
      <c r="O48" s="7"/>
      <c r="P48" s="7"/>
      <c r="Q48" s="7"/>
      <c r="R48" s="7">
        <v>52</v>
      </c>
      <c r="S48" s="7">
        <v>32</v>
      </c>
      <c r="T48" s="7">
        <v>28</v>
      </c>
      <c r="U48" s="6">
        <v>100</v>
      </c>
      <c r="V48" s="6">
        <v>97</v>
      </c>
      <c r="W48" s="6">
        <v>99</v>
      </c>
      <c r="X48" s="16">
        <f t="shared" si="1"/>
        <v>68</v>
      </c>
    </row>
    <row r="49" spans="1:24" s="1" customFormat="1" ht="12.75" x14ac:dyDescent="0.2">
      <c r="A49" s="89"/>
      <c r="B49" s="84">
        <v>835068</v>
      </c>
      <c r="C49" s="4" t="s">
        <v>493</v>
      </c>
      <c r="D49" s="4" t="s">
        <v>19</v>
      </c>
      <c r="E49" s="4" t="s">
        <v>13</v>
      </c>
      <c r="F49" s="4" t="s">
        <v>14</v>
      </c>
      <c r="G49" s="4" t="s">
        <v>83</v>
      </c>
      <c r="H49" s="4" t="s">
        <v>20</v>
      </c>
      <c r="I49" s="4" t="s">
        <v>78</v>
      </c>
      <c r="J49" s="4" t="s">
        <v>75</v>
      </c>
      <c r="K49" s="5">
        <v>40603</v>
      </c>
      <c r="L49" s="7"/>
      <c r="M49" s="7"/>
      <c r="N49" s="7"/>
      <c r="O49" s="7"/>
      <c r="P49" s="7"/>
      <c r="Q49" s="7"/>
      <c r="R49" s="7">
        <v>52</v>
      </c>
      <c r="S49" s="7">
        <v>32</v>
      </c>
      <c r="T49" s="7">
        <v>29</v>
      </c>
      <c r="U49" s="6">
        <v>99</v>
      </c>
      <c r="V49" s="6">
        <v>97</v>
      </c>
      <c r="W49" s="6">
        <v>99</v>
      </c>
      <c r="X49" s="16">
        <f t="shared" si="1"/>
        <v>68</v>
      </c>
    </row>
    <row r="50" spans="1:24" s="1" customFormat="1" ht="11.25" customHeight="1" x14ac:dyDescent="0.2">
      <c r="A50" s="89"/>
      <c r="B50" s="66" t="s">
        <v>55</v>
      </c>
      <c r="C50" s="66"/>
      <c r="D50" s="66"/>
      <c r="E50" s="66"/>
      <c r="F50" s="66"/>
      <c r="G50" s="66"/>
      <c r="H50" s="66"/>
      <c r="I50" s="66"/>
      <c r="J50" s="66"/>
      <c r="K50" s="67"/>
      <c r="L50" s="21">
        <f>AVERAGE(L4:L49)</f>
        <v>65.60526315789474</v>
      </c>
      <c r="M50" s="21">
        <f t="shared" ref="M50:W50" si="2">AVERAGE(M4:M49)</f>
        <v>73.026315789473685</v>
      </c>
      <c r="N50" s="21">
        <f t="shared" si="2"/>
        <v>86.368421052631575</v>
      </c>
      <c r="O50" s="21">
        <f t="shared" si="2"/>
        <v>80.236842105263165</v>
      </c>
      <c r="P50" s="21">
        <f t="shared" si="2"/>
        <v>71.21052631578948</v>
      </c>
      <c r="Q50" s="21">
        <f t="shared" si="2"/>
        <v>77.315789473684205</v>
      </c>
      <c r="R50" s="21">
        <f t="shared" si="2"/>
        <v>81.575000000000003</v>
      </c>
      <c r="S50" s="21">
        <f t="shared" si="2"/>
        <v>62.325000000000003</v>
      </c>
      <c r="T50" s="21">
        <f t="shared" si="2"/>
        <v>55.714285714285715</v>
      </c>
      <c r="U50" s="21">
        <f t="shared" si="2"/>
        <v>71.347826086956516</v>
      </c>
      <c r="V50" s="21">
        <f t="shared" si="2"/>
        <v>71.239130434782609</v>
      </c>
      <c r="W50" s="21">
        <f t="shared" si="2"/>
        <v>83.173913043478265</v>
      </c>
      <c r="X50" s="16">
        <f t="shared" si="1"/>
        <v>73.261526097853334</v>
      </c>
    </row>
    <row r="51" spans="1:24" s="1" customFormat="1" ht="11.25" customHeight="1" x14ac:dyDescent="0.2">
      <c r="A51" s="89"/>
      <c r="B51" s="115" t="s">
        <v>56</v>
      </c>
      <c r="C51" s="62" t="s">
        <v>57</v>
      </c>
      <c r="D51" s="63"/>
      <c r="E51" s="63"/>
      <c r="F51" s="63"/>
      <c r="G51" s="63"/>
      <c r="H51" s="63"/>
      <c r="I51" s="63"/>
      <c r="J51" s="63"/>
      <c r="K51" s="63"/>
      <c r="L51" s="63"/>
      <c r="M51" s="63"/>
      <c r="N51" s="63"/>
      <c r="O51" s="63"/>
      <c r="P51" s="63"/>
      <c r="Q51" s="63"/>
      <c r="R51" s="63"/>
      <c r="S51" s="63"/>
      <c r="T51" s="63"/>
      <c r="U51" s="63"/>
      <c r="V51" s="63"/>
      <c r="W51" s="63"/>
      <c r="X51" s="92"/>
    </row>
    <row r="52" spans="1:24" s="1" customFormat="1" ht="11.25" customHeight="1" x14ac:dyDescent="0.2">
      <c r="A52" s="89"/>
      <c r="B52" s="115" t="s">
        <v>58</v>
      </c>
      <c r="C52" s="62" t="s">
        <v>59</v>
      </c>
      <c r="D52" s="63"/>
      <c r="E52" s="63"/>
      <c r="F52" s="63"/>
      <c r="G52" s="63"/>
      <c r="H52" s="63"/>
      <c r="I52" s="63"/>
      <c r="J52" s="63"/>
      <c r="K52" s="63"/>
      <c r="L52" s="63"/>
      <c r="M52" s="63"/>
      <c r="N52" s="63"/>
      <c r="O52" s="63"/>
      <c r="P52" s="63"/>
      <c r="Q52" s="63"/>
      <c r="R52" s="63"/>
      <c r="S52" s="63"/>
      <c r="T52" s="63"/>
      <c r="U52" s="63"/>
      <c r="V52" s="63"/>
      <c r="W52" s="63"/>
      <c r="X52" s="92"/>
    </row>
    <row r="53" spans="1:24" s="1" customFormat="1" ht="11.25" customHeight="1" x14ac:dyDescent="0.2">
      <c r="A53" s="89"/>
      <c r="B53" s="115" t="s">
        <v>60</v>
      </c>
      <c r="C53" s="62" t="s">
        <v>61</v>
      </c>
      <c r="D53" s="63"/>
      <c r="E53" s="63"/>
      <c r="F53" s="63"/>
      <c r="G53" s="63"/>
      <c r="H53" s="63"/>
      <c r="I53" s="63"/>
      <c r="J53" s="63"/>
      <c r="K53" s="63"/>
      <c r="L53" s="63"/>
      <c r="M53" s="63"/>
      <c r="N53" s="63"/>
      <c r="O53" s="63"/>
      <c r="P53" s="63"/>
      <c r="Q53" s="63"/>
      <c r="R53" s="63"/>
      <c r="S53" s="63"/>
      <c r="T53" s="63"/>
      <c r="U53" s="63"/>
      <c r="V53" s="63"/>
      <c r="W53" s="63"/>
      <c r="X53" s="92"/>
    </row>
    <row r="54" spans="1:24" s="1" customFormat="1" ht="11.25" customHeight="1" x14ac:dyDescent="0.2">
      <c r="A54" s="89"/>
      <c r="B54" s="115" t="s">
        <v>60</v>
      </c>
      <c r="C54" s="62" t="s">
        <v>62</v>
      </c>
      <c r="D54" s="63"/>
      <c r="E54" s="63"/>
      <c r="F54" s="63"/>
      <c r="G54" s="63"/>
      <c r="H54" s="63"/>
      <c r="I54" s="63"/>
      <c r="J54" s="63"/>
      <c r="K54" s="63"/>
      <c r="L54" s="63"/>
      <c r="M54" s="63"/>
      <c r="N54" s="63"/>
      <c r="O54" s="63"/>
      <c r="P54" s="63"/>
      <c r="Q54" s="63"/>
      <c r="R54" s="63"/>
      <c r="S54" s="63"/>
      <c r="T54" s="63"/>
      <c r="U54" s="63"/>
      <c r="V54" s="63"/>
      <c r="W54" s="63"/>
      <c r="X54" s="92"/>
    </row>
    <row r="55" spans="1:24" s="1" customFormat="1" ht="11.25" customHeight="1" x14ac:dyDescent="0.2">
      <c r="A55" s="89"/>
      <c r="B55" s="115" t="s">
        <v>60</v>
      </c>
      <c r="C55" s="62" t="s">
        <v>63</v>
      </c>
      <c r="D55" s="63"/>
      <c r="E55" s="63"/>
      <c r="F55" s="63"/>
      <c r="G55" s="63"/>
      <c r="H55" s="63"/>
      <c r="I55" s="63"/>
      <c r="J55" s="63"/>
      <c r="K55" s="63"/>
      <c r="L55" s="63"/>
      <c r="M55" s="63"/>
      <c r="N55" s="63"/>
      <c r="O55" s="63"/>
      <c r="P55" s="63"/>
      <c r="Q55" s="63"/>
      <c r="R55" s="63"/>
      <c r="S55" s="63"/>
      <c r="T55" s="63"/>
      <c r="U55" s="63"/>
      <c r="V55" s="63"/>
      <c r="W55" s="63"/>
      <c r="X55" s="92"/>
    </row>
    <row r="56" spans="1:24" s="1" customFormat="1" ht="11.25" customHeight="1" x14ac:dyDescent="0.2">
      <c r="A56" s="89"/>
      <c r="B56" s="115" t="s">
        <v>64</v>
      </c>
      <c r="C56" s="62" t="s">
        <v>65</v>
      </c>
      <c r="D56" s="63"/>
      <c r="E56" s="63"/>
      <c r="F56" s="63"/>
      <c r="G56" s="63"/>
      <c r="H56" s="63"/>
      <c r="I56" s="63"/>
      <c r="J56" s="63"/>
      <c r="K56" s="63"/>
      <c r="L56" s="63"/>
      <c r="M56" s="63"/>
      <c r="N56" s="63"/>
      <c r="O56" s="63"/>
      <c r="P56" s="63"/>
      <c r="Q56" s="63"/>
      <c r="R56" s="63"/>
      <c r="S56" s="63"/>
      <c r="T56" s="63"/>
      <c r="U56" s="63"/>
      <c r="V56" s="63"/>
      <c r="W56" s="63"/>
      <c r="X56" s="92"/>
    </row>
    <row r="57" spans="1:24" s="1" customFormat="1" ht="11.25" customHeight="1" x14ac:dyDescent="0.2">
      <c r="A57" s="89"/>
      <c r="B57" s="116" t="s">
        <v>66</v>
      </c>
      <c r="C57" s="68"/>
      <c r="D57" s="68"/>
      <c r="E57" s="68"/>
      <c r="F57" s="69"/>
      <c r="G57" s="70" t="s">
        <v>67</v>
      </c>
      <c r="H57" s="71"/>
      <c r="I57" s="71"/>
      <c r="J57" s="71"/>
      <c r="K57" s="72"/>
      <c r="L57" s="73" t="s">
        <v>68</v>
      </c>
      <c r="M57" s="74"/>
      <c r="N57" s="74"/>
      <c r="O57" s="74"/>
      <c r="P57" s="75"/>
      <c r="Q57" s="76" t="s">
        <v>69</v>
      </c>
      <c r="R57" s="77"/>
      <c r="S57" s="77"/>
      <c r="T57" s="77"/>
      <c r="U57" s="77"/>
      <c r="V57" s="77"/>
      <c r="W57" s="77"/>
      <c r="X57" s="93"/>
    </row>
    <row r="58" spans="1:24" s="1" customFormat="1" ht="11.25" x14ac:dyDescent="0.2">
      <c r="A58" s="89"/>
      <c r="B58" s="90" t="s">
        <v>70</v>
      </c>
      <c r="C58" s="91"/>
      <c r="D58" s="91"/>
      <c r="E58" s="91"/>
      <c r="F58" s="91"/>
      <c r="G58" s="91"/>
      <c r="H58" s="91"/>
      <c r="I58" s="91"/>
      <c r="J58" s="91"/>
      <c r="K58" s="91"/>
      <c r="L58" s="91"/>
      <c r="M58" s="91"/>
      <c r="N58" s="91"/>
      <c r="O58" s="91"/>
      <c r="P58" s="91"/>
      <c r="Q58" s="91"/>
      <c r="R58" s="91"/>
      <c r="S58" s="91"/>
      <c r="T58" s="91"/>
      <c r="U58" s="91"/>
      <c r="V58" s="91"/>
      <c r="W58" s="91"/>
      <c r="X58" s="94"/>
    </row>
  </sheetData>
  <mergeCells count="14">
    <mergeCell ref="B58:X58"/>
    <mergeCell ref="C54:X54"/>
    <mergeCell ref="C55:X55"/>
    <mergeCell ref="C56:X56"/>
    <mergeCell ref="B57:F57"/>
    <mergeCell ref="G57:K57"/>
    <mergeCell ref="L57:P57"/>
    <mergeCell ref="Q57:X57"/>
    <mergeCell ref="C53:X53"/>
    <mergeCell ref="B1:W1"/>
    <mergeCell ref="B2:W2"/>
    <mergeCell ref="B50:K50"/>
    <mergeCell ref="C51:X51"/>
    <mergeCell ref="C52:X52"/>
  </mergeCells>
  <printOptions horizontalCentered="1"/>
  <pageMargins left="0.19685039370078741" right="0.19685039370078741" top="0.59055118110236227" bottom="0.39370078740157483" header="0.51181102362204722" footer="0.51181102362204722"/>
  <pageSetup paperSize="9" scale="95"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Y42"/>
  <sheetViews>
    <sheetView showGridLines="0" workbookViewId="0">
      <selection activeCell="AA7" sqref="AA7"/>
    </sheetView>
  </sheetViews>
  <sheetFormatPr defaultRowHeight="15" x14ac:dyDescent="0.25"/>
  <cols>
    <col min="1" max="1" width="2.7109375" customWidth="1"/>
    <col min="2" max="2" width="10" bestFit="1" customWidth="1"/>
    <col min="3" max="3" width="17.85546875" bestFit="1" customWidth="1"/>
    <col min="4" max="4" width="2.7109375" customWidth="1"/>
    <col min="5" max="5" width="3" customWidth="1"/>
    <col min="6" max="6" width="5" customWidth="1"/>
    <col min="7" max="7" width="5.140625" customWidth="1"/>
    <col min="8" max="8" width="9.85546875" bestFit="1" customWidth="1"/>
    <col min="9" max="9" width="3.85546875" customWidth="1"/>
    <col min="10" max="10" width="3.140625" customWidth="1"/>
    <col min="11" max="11" width="5.85546875"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5" max="25" width="1.28515625" customWidth="1"/>
  </cols>
  <sheetData>
    <row r="1" spans="1:25" s="1" customFormat="1" ht="12.75" x14ac:dyDescent="0.2">
      <c r="A1" s="89"/>
      <c r="B1" s="85" t="s">
        <v>0</v>
      </c>
      <c r="C1" s="85"/>
      <c r="D1" s="85"/>
      <c r="E1" s="85"/>
      <c r="F1" s="85"/>
      <c r="G1" s="85"/>
      <c r="H1" s="85"/>
      <c r="I1" s="85"/>
      <c r="J1" s="85"/>
      <c r="K1" s="85"/>
      <c r="L1" s="85"/>
      <c r="M1" s="85"/>
      <c r="N1" s="85"/>
      <c r="O1" s="85"/>
      <c r="P1" s="85"/>
      <c r="Q1" s="85"/>
      <c r="R1" s="85"/>
      <c r="S1" s="85"/>
      <c r="T1" s="85"/>
      <c r="U1" s="85"/>
      <c r="V1" s="85"/>
      <c r="W1" s="98"/>
      <c r="X1" s="79"/>
      <c r="Y1" s="78"/>
    </row>
    <row r="2" spans="1:25" s="1" customFormat="1" ht="12.75" customHeight="1" x14ac:dyDescent="0.2">
      <c r="A2" s="89"/>
      <c r="B2" s="64" t="s">
        <v>494</v>
      </c>
      <c r="C2" s="64"/>
      <c r="D2" s="64"/>
      <c r="E2" s="64"/>
      <c r="F2" s="64"/>
      <c r="G2" s="64"/>
      <c r="H2" s="64"/>
      <c r="I2" s="64"/>
      <c r="J2" s="64"/>
      <c r="K2" s="64"/>
      <c r="L2" s="64"/>
      <c r="M2" s="64"/>
      <c r="N2" s="64"/>
      <c r="O2" s="64"/>
      <c r="P2" s="64"/>
      <c r="Q2" s="64"/>
      <c r="R2" s="64"/>
      <c r="S2" s="64"/>
      <c r="T2" s="64"/>
      <c r="U2" s="64"/>
      <c r="V2" s="64"/>
      <c r="W2" s="65"/>
      <c r="X2" s="78"/>
      <c r="Y2" s="78"/>
    </row>
    <row r="3" spans="1:25"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16" t="s">
        <v>371</v>
      </c>
    </row>
    <row r="4" spans="1:25" s="1" customFormat="1" ht="12.75" x14ac:dyDescent="0.2">
      <c r="A4" s="89"/>
      <c r="B4" s="84">
        <v>34020000</v>
      </c>
      <c r="C4" s="4" t="s">
        <v>495</v>
      </c>
      <c r="D4" s="4" t="s">
        <v>12</v>
      </c>
      <c r="E4" s="4" t="s">
        <v>13</v>
      </c>
      <c r="F4" s="4" t="s">
        <v>14</v>
      </c>
      <c r="G4" s="4" t="s">
        <v>83</v>
      </c>
      <c r="H4" s="4" t="s">
        <v>16</v>
      </c>
      <c r="I4" s="4" t="s">
        <v>78</v>
      </c>
      <c r="J4" s="4" t="s">
        <v>128</v>
      </c>
      <c r="K4" s="5">
        <v>40634</v>
      </c>
      <c r="L4" s="7">
        <v>0</v>
      </c>
      <c r="M4" s="7">
        <v>0</v>
      </c>
      <c r="N4" s="7">
        <v>54</v>
      </c>
      <c r="O4" s="7">
        <v>70</v>
      </c>
      <c r="P4" s="7">
        <v>31</v>
      </c>
      <c r="Q4" s="7">
        <v>47</v>
      </c>
      <c r="R4" s="7">
        <v>14</v>
      </c>
      <c r="S4" s="7">
        <v>44</v>
      </c>
      <c r="T4" s="7">
        <v>7</v>
      </c>
      <c r="U4" s="7">
        <v>60</v>
      </c>
      <c r="V4" s="7">
        <v>76</v>
      </c>
      <c r="W4" s="7">
        <v>70</v>
      </c>
      <c r="X4" s="16">
        <f t="shared" ref="X4:X25" si="0">AVERAGE(L4:W4)</f>
        <v>39.416666666666664</v>
      </c>
    </row>
    <row r="5" spans="1:25" s="1" customFormat="1" ht="12.75" x14ac:dyDescent="0.2">
      <c r="A5" s="89"/>
      <c r="B5" s="84">
        <v>945011</v>
      </c>
      <c r="C5" s="4" t="s">
        <v>495</v>
      </c>
      <c r="D5" s="4" t="s">
        <v>19</v>
      </c>
      <c r="E5" s="4" t="s">
        <v>13</v>
      </c>
      <c r="F5" s="4" t="s">
        <v>14</v>
      </c>
      <c r="G5" s="4" t="s">
        <v>83</v>
      </c>
      <c r="H5" s="4" t="s">
        <v>20</v>
      </c>
      <c r="I5" s="4" t="s">
        <v>78</v>
      </c>
      <c r="J5" s="4" t="s">
        <v>128</v>
      </c>
      <c r="K5" s="5">
        <v>40634</v>
      </c>
      <c r="L5" s="7">
        <v>0</v>
      </c>
      <c r="M5" s="7">
        <v>0</v>
      </c>
      <c r="N5" s="7">
        <v>55</v>
      </c>
      <c r="O5" s="7">
        <v>65</v>
      </c>
      <c r="P5" s="7">
        <v>32</v>
      </c>
      <c r="Q5" s="7">
        <v>47</v>
      </c>
      <c r="R5" s="7">
        <v>14</v>
      </c>
      <c r="S5" s="7">
        <v>44</v>
      </c>
      <c r="T5" s="7">
        <v>7</v>
      </c>
      <c r="U5" s="7">
        <v>60</v>
      </c>
      <c r="V5" s="7">
        <v>77</v>
      </c>
      <c r="W5" s="7">
        <v>65</v>
      </c>
      <c r="X5" s="16">
        <f t="shared" si="0"/>
        <v>38.833333333333336</v>
      </c>
    </row>
    <row r="6" spans="1:25" s="1" customFormat="1" ht="12.75" x14ac:dyDescent="0.2">
      <c r="A6" s="89"/>
      <c r="B6" s="84">
        <v>34311000</v>
      </c>
      <c r="C6" s="4" t="s">
        <v>496</v>
      </c>
      <c r="D6" s="4" t="s">
        <v>12</v>
      </c>
      <c r="E6" s="4" t="s">
        <v>13</v>
      </c>
      <c r="F6" s="4" t="s">
        <v>14</v>
      </c>
      <c r="G6" s="4" t="s">
        <v>83</v>
      </c>
      <c r="H6" s="4" t="s">
        <v>32</v>
      </c>
      <c r="I6" s="4" t="s">
        <v>78</v>
      </c>
      <c r="J6" s="4" t="s">
        <v>128</v>
      </c>
      <c r="K6" s="5">
        <v>35612</v>
      </c>
      <c r="L6" s="6">
        <v>97</v>
      </c>
      <c r="M6" s="8">
        <v>84</v>
      </c>
      <c r="N6" s="6">
        <v>99</v>
      </c>
      <c r="O6" s="6">
        <v>98</v>
      </c>
      <c r="P6" s="6">
        <v>96</v>
      </c>
      <c r="Q6" s="6">
        <v>100</v>
      </c>
      <c r="R6" s="6">
        <v>98</v>
      </c>
      <c r="S6" s="6">
        <v>95</v>
      </c>
      <c r="T6" s="6">
        <v>99</v>
      </c>
      <c r="U6" s="7">
        <v>24</v>
      </c>
      <c r="V6" s="7">
        <v>0</v>
      </c>
      <c r="W6" s="7">
        <v>50</v>
      </c>
      <c r="X6" s="16">
        <f t="shared" si="0"/>
        <v>78.333333333333329</v>
      </c>
    </row>
    <row r="7" spans="1:25" s="1" customFormat="1" ht="12.75" x14ac:dyDescent="0.2">
      <c r="A7" s="89"/>
      <c r="B7" s="84">
        <v>643013</v>
      </c>
      <c r="C7" s="4" t="s">
        <v>496</v>
      </c>
      <c r="D7" s="4" t="s">
        <v>19</v>
      </c>
      <c r="E7" s="4" t="s">
        <v>13</v>
      </c>
      <c r="F7" s="4" t="s">
        <v>14</v>
      </c>
      <c r="G7" s="4" t="s">
        <v>83</v>
      </c>
      <c r="H7" s="4" t="s">
        <v>20</v>
      </c>
      <c r="I7" s="4" t="s">
        <v>78</v>
      </c>
      <c r="J7" s="4" t="s">
        <v>128</v>
      </c>
      <c r="K7" s="5">
        <v>35612</v>
      </c>
      <c r="L7" s="6">
        <v>97</v>
      </c>
      <c r="M7" s="8">
        <v>84</v>
      </c>
      <c r="N7" s="6">
        <v>99</v>
      </c>
      <c r="O7" s="6">
        <v>98</v>
      </c>
      <c r="P7" s="6">
        <v>96</v>
      </c>
      <c r="Q7" s="6">
        <v>100</v>
      </c>
      <c r="R7" s="6">
        <v>98</v>
      </c>
      <c r="S7" s="6">
        <v>96</v>
      </c>
      <c r="T7" s="6">
        <v>98</v>
      </c>
      <c r="U7" s="6">
        <v>99</v>
      </c>
      <c r="V7" s="6">
        <v>97</v>
      </c>
      <c r="W7" s="6">
        <v>99</v>
      </c>
      <c r="X7" s="16">
        <f t="shared" si="0"/>
        <v>96.75</v>
      </c>
    </row>
    <row r="8" spans="1:25" s="1" customFormat="1" ht="12.75" x14ac:dyDescent="0.2">
      <c r="A8" s="89"/>
      <c r="B8" s="84">
        <v>34270000</v>
      </c>
      <c r="C8" s="4" t="s">
        <v>190</v>
      </c>
      <c r="D8" s="4" t="s">
        <v>12</v>
      </c>
      <c r="E8" s="4" t="s">
        <v>13</v>
      </c>
      <c r="F8" s="4" t="s">
        <v>14</v>
      </c>
      <c r="G8" s="4" t="s">
        <v>72</v>
      </c>
      <c r="H8" s="4" t="s">
        <v>16</v>
      </c>
      <c r="I8" s="4" t="s">
        <v>17</v>
      </c>
      <c r="J8" s="4" t="s">
        <v>191</v>
      </c>
      <c r="K8" s="5">
        <v>40756</v>
      </c>
      <c r="L8" s="7">
        <v>0</v>
      </c>
      <c r="M8" s="7">
        <v>0</v>
      </c>
      <c r="N8" s="7">
        <v>0</v>
      </c>
      <c r="O8" s="7">
        <v>0</v>
      </c>
      <c r="P8" s="7">
        <v>0</v>
      </c>
      <c r="Q8" s="7">
        <v>0</v>
      </c>
      <c r="R8" s="7">
        <v>0</v>
      </c>
      <c r="S8" s="7">
        <v>0</v>
      </c>
      <c r="T8" s="7">
        <v>0</v>
      </c>
      <c r="U8" s="7">
        <v>0</v>
      </c>
      <c r="V8" s="7">
        <v>0</v>
      </c>
      <c r="W8" s="7">
        <v>0</v>
      </c>
      <c r="X8" s="16">
        <f t="shared" si="0"/>
        <v>0</v>
      </c>
    </row>
    <row r="9" spans="1:25" s="1" customFormat="1" ht="12.75" x14ac:dyDescent="0.2">
      <c r="A9" s="89"/>
      <c r="B9" s="84">
        <v>743009</v>
      </c>
      <c r="C9" s="4" t="s">
        <v>190</v>
      </c>
      <c r="D9" s="4" t="s">
        <v>19</v>
      </c>
      <c r="E9" s="4" t="s">
        <v>13</v>
      </c>
      <c r="F9" s="4" t="s">
        <v>14</v>
      </c>
      <c r="G9" s="4" t="s">
        <v>72</v>
      </c>
      <c r="H9" s="4" t="s">
        <v>20</v>
      </c>
      <c r="I9" s="4" t="s">
        <v>17</v>
      </c>
      <c r="J9" s="4" t="s">
        <v>191</v>
      </c>
      <c r="K9" s="5">
        <v>40756</v>
      </c>
      <c r="L9" s="6">
        <v>96</v>
      </c>
      <c r="M9" s="7">
        <v>79</v>
      </c>
      <c r="N9" s="6">
        <v>99</v>
      </c>
      <c r="O9" s="6">
        <v>94</v>
      </c>
      <c r="P9" s="6">
        <v>95</v>
      </c>
      <c r="Q9" s="6">
        <v>100</v>
      </c>
      <c r="R9" s="6">
        <v>91</v>
      </c>
      <c r="S9" s="6">
        <v>99</v>
      </c>
      <c r="T9" s="6">
        <v>95</v>
      </c>
      <c r="U9" s="6">
        <v>92</v>
      </c>
      <c r="V9" s="6">
        <v>96</v>
      </c>
      <c r="W9" s="7">
        <v>52</v>
      </c>
      <c r="X9" s="16">
        <f t="shared" si="0"/>
        <v>90.666666666666671</v>
      </c>
    </row>
    <row r="10" spans="1:25" s="1" customFormat="1" ht="12.75" x14ac:dyDescent="0.2">
      <c r="A10" s="89"/>
      <c r="B10" s="84">
        <v>34090000</v>
      </c>
      <c r="C10" s="4" t="s">
        <v>192</v>
      </c>
      <c r="D10" s="4" t="s">
        <v>12</v>
      </c>
      <c r="E10" s="4" t="s">
        <v>13</v>
      </c>
      <c r="F10" s="4" t="s">
        <v>14</v>
      </c>
      <c r="G10" s="4" t="s">
        <v>72</v>
      </c>
      <c r="H10" s="4" t="s">
        <v>16</v>
      </c>
      <c r="I10" s="4" t="s">
        <v>17</v>
      </c>
      <c r="J10" s="4" t="s">
        <v>191</v>
      </c>
      <c r="K10" s="5">
        <v>40756</v>
      </c>
      <c r="L10" s="7">
        <v>0</v>
      </c>
      <c r="M10" s="7">
        <v>0</v>
      </c>
      <c r="N10" s="7">
        <v>0</v>
      </c>
      <c r="O10" s="7">
        <v>0</v>
      </c>
      <c r="P10" s="7">
        <v>0</v>
      </c>
      <c r="Q10" s="7">
        <v>11</v>
      </c>
      <c r="R10" s="7">
        <v>40</v>
      </c>
      <c r="S10" s="6">
        <v>99</v>
      </c>
      <c r="T10" s="6">
        <v>98</v>
      </c>
      <c r="U10" s="6">
        <v>98</v>
      </c>
      <c r="V10" s="6">
        <v>96</v>
      </c>
      <c r="W10" s="6">
        <v>99</v>
      </c>
      <c r="X10" s="16">
        <f t="shared" si="0"/>
        <v>45.083333333333336</v>
      </c>
    </row>
    <row r="11" spans="1:25" s="1" customFormat="1" ht="12.75" x14ac:dyDescent="0.2">
      <c r="A11" s="89"/>
      <c r="B11" s="84">
        <v>744011</v>
      </c>
      <c r="C11" s="4" t="s">
        <v>192</v>
      </c>
      <c r="D11" s="4" t="s">
        <v>19</v>
      </c>
      <c r="E11" s="4" t="s">
        <v>13</v>
      </c>
      <c r="F11" s="4" t="s">
        <v>14</v>
      </c>
      <c r="G11" s="4" t="s">
        <v>72</v>
      </c>
      <c r="H11" s="4" t="s">
        <v>20</v>
      </c>
      <c r="I11" s="4" t="s">
        <v>17</v>
      </c>
      <c r="J11" s="4" t="s">
        <v>191</v>
      </c>
      <c r="K11" s="5">
        <v>40756</v>
      </c>
      <c r="L11" s="7">
        <v>0</v>
      </c>
      <c r="M11" s="7">
        <v>0</v>
      </c>
      <c r="N11" s="7">
        <v>0</v>
      </c>
      <c r="O11" s="7">
        <v>0</v>
      </c>
      <c r="P11" s="7">
        <v>0</v>
      </c>
      <c r="Q11" s="7">
        <v>0</v>
      </c>
      <c r="R11" s="7">
        <v>24</v>
      </c>
      <c r="S11" s="6">
        <v>99</v>
      </c>
      <c r="T11" s="6">
        <v>98</v>
      </c>
      <c r="U11" s="6">
        <v>98</v>
      </c>
      <c r="V11" s="6">
        <v>95</v>
      </c>
      <c r="W11" s="6">
        <v>99</v>
      </c>
      <c r="X11" s="16">
        <f t="shared" si="0"/>
        <v>42.75</v>
      </c>
    </row>
    <row r="12" spans="1:25" s="1" customFormat="1" ht="12.75" x14ac:dyDescent="0.2">
      <c r="A12" s="89"/>
      <c r="B12" s="84">
        <v>34750000</v>
      </c>
      <c r="C12" s="4" t="s">
        <v>193</v>
      </c>
      <c r="D12" s="4" t="s">
        <v>12</v>
      </c>
      <c r="E12" s="4" t="s">
        <v>13</v>
      </c>
      <c r="F12" s="4" t="s">
        <v>14</v>
      </c>
      <c r="G12" s="4" t="s">
        <v>72</v>
      </c>
      <c r="H12" s="4" t="s">
        <v>16</v>
      </c>
      <c r="I12" s="4" t="s">
        <v>17</v>
      </c>
      <c r="J12" s="4" t="s">
        <v>191</v>
      </c>
      <c r="K12" s="5">
        <v>40756</v>
      </c>
      <c r="L12" s="6">
        <v>97</v>
      </c>
      <c r="M12" s="7">
        <v>79</v>
      </c>
      <c r="N12" s="6">
        <v>90</v>
      </c>
      <c r="O12" s="6">
        <v>98</v>
      </c>
      <c r="P12" s="6">
        <v>95</v>
      </c>
      <c r="Q12" s="6">
        <v>100</v>
      </c>
      <c r="R12" s="6">
        <v>98</v>
      </c>
      <c r="S12" s="6">
        <v>98</v>
      </c>
      <c r="T12" s="6">
        <v>98</v>
      </c>
      <c r="U12" s="6">
        <v>98</v>
      </c>
      <c r="V12" s="6">
        <v>95</v>
      </c>
      <c r="W12" s="6">
        <v>99</v>
      </c>
      <c r="X12" s="16">
        <f t="shared" si="0"/>
        <v>95.416666666666671</v>
      </c>
    </row>
    <row r="13" spans="1:25" s="1" customFormat="1" ht="12.75" x14ac:dyDescent="0.2">
      <c r="A13" s="89"/>
      <c r="B13" s="84">
        <v>541002</v>
      </c>
      <c r="C13" s="4" t="s">
        <v>193</v>
      </c>
      <c r="D13" s="4" t="s">
        <v>19</v>
      </c>
      <c r="E13" s="4" t="s">
        <v>13</v>
      </c>
      <c r="F13" s="4" t="s">
        <v>14</v>
      </c>
      <c r="G13" s="4" t="s">
        <v>72</v>
      </c>
      <c r="H13" s="4" t="s">
        <v>20</v>
      </c>
      <c r="I13" s="4" t="s">
        <v>17</v>
      </c>
      <c r="J13" s="4" t="s">
        <v>191</v>
      </c>
      <c r="K13" s="5">
        <v>40756</v>
      </c>
      <c r="L13" s="6">
        <v>97</v>
      </c>
      <c r="M13" s="7">
        <v>79</v>
      </c>
      <c r="N13" s="6">
        <v>90</v>
      </c>
      <c r="O13" s="6">
        <v>98</v>
      </c>
      <c r="P13" s="6">
        <v>95</v>
      </c>
      <c r="Q13" s="6">
        <v>100</v>
      </c>
      <c r="R13" s="6">
        <v>98</v>
      </c>
      <c r="S13" s="6">
        <v>98</v>
      </c>
      <c r="T13" s="6">
        <v>98</v>
      </c>
      <c r="U13" s="6">
        <v>98</v>
      </c>
      <c r="V13" s="6">
        <v>95</v>
      </c>
      <c r="W13" s="6">
        <v>99</v>
      </c>
      <c r="X13" s="16">
        <f t="shared" si="0"/>
        <v>95.416666666666671</v>
      </c>
    </row>
    <row r="14" spans="1:25" s="1" customFormat="1" ht="12.75" x14ac:dyDescent="0.2">
      <c r="A14" s="89"/>
      <c r="B14" s="84">
        <v>34789000</v>
      </c>
      <c r="C14" s="4" t="s">
        <v>194</v>
      </c>
      <c r="D14" s="4" t="s">
        <v>12</v>
      </c>
      <c r="E14" s="4" t="s">
        <v>13</v>
      </c>
      <c r="F14" s="4" t="s">
        <v>14</v>
      </c>
      <c r="G14" s="4" t="s">
        <v>83</v>
      </c>
      <c r="H14" s="4" t="s">
        <v>16</v>
      </c>
      <c r="I14" s="4" t="s">
        <v>78</v>
      </c>
      <c r="J14" s="4" t="s">
        <v>191</v>
      </c>
      <c r="K14" s="5">
        <v>40725</v>
      </c>
      <c r="L14" s="6">
        <v>90</v>
      </c>
      <c r="M14" s="7">
        <v>79</v>
      </c>
      <c r="N14" s="6">
        <v>100</v>
      </c>
      <c r="O14" s="6">
        <v>98</v>
      </c>
      <c r="P14" s="6">
        <v>96</v>
      </c>
      <c r="Q14" s="6">
        <v>100</v>
      </c>
      <c r="R14" s="6">
        <v>98</v>
      </c>
      <c r="S14" s="7">
        <v>33</v>
      </c>
      <c r="T14" s="6">
        <v>99</v>
      </c>
      <c r="U14" s="6">
        <v>99</v>
      </c>
      <c r="V14" s="6">
        <v>95</v>
      </c>
      <c r="W14" s="6">
        <v>99</v>
      </c>
      <c r="X14" s="16">
        <f t="shared" si="0"/>
        <v>90.5</v>
      </c>
    </row>
    <row r="15" spans="1:25" s="1" customFormat="1" ht="12.75" x14ac:dyDescent="0.2">
      <c r="A15" s="89"/>
      <c r="B15" s="84">
        <v>0</v>
      </c>
      <c r="C15" s="4" t="s">
        <v>194</v>
      </c>
      <c r="D15" s="4" t="s">
        <v>19</v>
      </c>
      <c r="E15" s="4" t="s">
        <v>13</v>
      </c>
      <c r="F15" s="4" t="s">
        <v>14</v>
      </c>
      <c r="G15" s="4" t="s">
        <v>83</v>
      </c>
      <c r="H15" s="4" t="s">
        <v>20</v>
      </c>
      <c r="I15" s="4" t="s">
        <v>78</v>
      </c>
      <c r="J15" s="4" t="s">
        <v>191</v>
      </c>
      <c r="K15" s="5">
        <v>40725</v>
      </c>
      <c r="L15" s="6">
        <v>98</v>
      </c>
      <c r="M15" s="7">
        <v>79</v>
      </c>
      <c r="N15" s="6">
        <v>100</v>
      </c>
      <c r="O15" s="6">
        <v>98</v>
      </c>
      <c r="P15" s="6">
        <v>96</v>
      </c>
      <c r="Q15" s="6">
        <v>100</v>
      </c>
      <c r="R15" s="6">
        <v>98</v>
      </c>
      <c r="S15" s="6">
        <v>99</v>
      </c>
      <c r="T15" s="6">
        <v>99</v>
      </c>
      <c r="U15" s="6">
        <v>99</v>
      </c>
      <c r="V15" s="6">
        <v>95</v>
      </c>
      <c r="W15" s="6">
        <v>99</v>
      </c>
      <c r="X15" s="16">
        <f t="shared" si="0"/>
        <v>96.666666666666671</v>
      </c>
    </row>
    <row r="16" spans="1:25" s="1" customFormat="1" ht="12.75" x14ac:dyDescent="0.2">
      <c r="A16" s="89"/>
      <c r="B16" s="84">
        <v>34660000</v>
      </c>
      <c r="C16" s="4" t="s">
        <v>195</v>
      </c>
      <c r="D16" s="4" t="s">
        <v>12</v>
      </c>
      <c r="E16" s="4" t="s">
        <v>13</v>
      </c>
      <c r="F16" s="4" t="s">
        <v>14</v>
      </c>
      <c r="G16" s="4" t="s">
        <v>72</v>
      </c>
      <c r="H16" s="4" t="s">
        <v>32</v>
      </c>
      <c r="I16" s="4" t="s">
        <v>17</v>
      </c>
      <c r="J16" s="4" t="s">
        <v>191</v>
      </c>
      <c r="K16" s="5">
        <v>35612</v>
      </c>
      <c r="L16" s="6">
        <v>97</v>
      </c>
      <c r="M16" s="6">
        <v>80</v>
      </c>
      <c r="N16" s="6">
        <v>100</v>
      </c>
      <c r="O16" s="6">
        <v>92</v>
      </c>
      <c r="P16" s="6">
        <v>95</v>
      </c>
      <c r="Q16" s="6">
        <v>100</v>
      </c>
      <c r="R16" s="7">
        <v>61</v>
      </c>
      <c r="S16" s="6">
        <v>93</v>
      </c>
      <c r="T16" s="6">
        <v>98</v>
      </c>
      <c r="U16" s="6">
        <v>99</v>
      </c>
      <c r="V16" s="6">
        <v>96</v>
      </c>
      <c r="W16" s="6">
        <v>99</v>
      </c>
      <c r="X16" s="16">
        <f t="shared" si="0"/>
        <v>92.5</v>
      </c>
    </row>
    <row r="17" spans="1:24" s="1" customFormat="1" ht="12.75" x14ac:dyDescent="0.2">
      <c r="A17" s="89"/>
      <c r="B17" s="84">
        <v>543009</v>
      </c>
      <c r="C17" s="4" t="s">
        <v>195</v>
      </c>
      <c r="D17" s="4" t="s">
        <v>19</v>
      </c>
      <c r="E17" s="4" t="s">
        <v>13</v>
      </c>
      <c r="F17" s="4" t="s">
        <v>14</v>
      </c>
      <c r="G17" s="4" t="s">
        <v>72</v>
      </c>
      <c r="H17" s="4" t="s">
        <v>20</v>
      </c>
      <c r="I17" s="4" t="s">
        <v>17</v>
      </c>
      <c r="J17" s="4" t="s">
        <v>191</v>
      </c>
      <c r="K17" s="5">
        <v>35612</v>
      </c>
      <c r="L17" s="6">
        <v>96</v>
      </c>
      <c r="M17" s="6">
        <v>80</v>
      </c>
      <c r="N17" s="6">
        <v>100</v>
      </c>
      <c r="O17" s="6">
        <v>92</v>
      </c>
      <c r="P17" s="6">
        <v>95</v>
      </c>
      <c r="Q17" s="6">
        <v>100</v>
      </c>
      <c r="R17" s="7">
        <v>61</v>
      </c>
      <c r="S17" s="6">
        <v>93</v>
      </c>
      <c r="T17" s="6">
        <v>98</v>
      </c>
      <c r="U17" s="6">
        <v>99</v>
      </c>
      <c r="V17" s="6">
        <v>92</v>
      </c>
      <c r="W17" s="6">
        <v>99</v>
      </c>
      <c r="X17" s="16">
        <f t="shared" si="0"/>
        <v>92.083333333333329</v>
      </c>
    </row>
    <row r="18" spans="1:24" s="1" customFormat="1" ht="12.75" x14ac:dyDescent="0.2">
      <c r="A18" s="89"/>
      <c r="B18" s="84">
        <v>34600000</v>
      </c>
      <c r="C18" s="4" t="s">
        <v>196</v>
      </c>
      <c r="D18" s="4" t="s">
        <v>12</v>
      </c>
      <c r="E18" s="4" t="s">
        <v>13</v>
      </c>
      <c r="F18" s="4" t="s">
        <v>14</v>
      </c>
      <c r="G18" s="4" t="s">
        <v>83</v>
      </c>
      <c r="H18" s="4" t="s">
        <v>16</v>
      </c>
      <c r="I18" s="4" t="s">
        <v>78</v>
      </c>
      <c r="J18" s="4" t="s">
        <v>191</v>
      </c>
      <c r="K18" s="5">
        <v>40634</v>
      </c>
      <c r="L18" s="7">
        <v>1</v>
      </c>
      <c r="M18" s="7">
        <v>21</v>
      </c>
      <c r="N18" s="6">
        <v>92</v>
      </c>
      <c r="O18" s="6">
        <v>97</v>
      </c>
      <c r="P18" s="8">
        <v>81</v>
      </c>
      <c r="Q18" s="6">
        <v>99</v>
      </c>
      <c r="R18" s="7">
        <v>52</v>
      </c>
      <c r="S18" s="7">
        <v>44</v>
      </c>
      <c r="T18" s="7">
        <v>26</v>
      </c>
      <c r="U18" s="7">
        <v>2</v>
      </c>
      <c r="V18" s="7">
        <v>0</v>
      </c>
      <c r="W18" s="7">
        <v>0</v>
      </c>
      <c r="X18" s="16">
        <f t="shared" si="0"/>
        <v>42.916666666666664</v>
      </c>
    </row>
    <row r="19" spans="1:24" s="1" customFormat="1" ht="12.75" x14ac:dyDescent="0.2">
      <c r="A19" s="89"/>
      <c r="B19" s="84">
        <v>742012</v>
      </c>
      <c r="C19" s="4" t="s">
        <v>196</v>
      </c>
      <c r="D19" s="4" t="s">
        <v>19</v>
      </c>
      <c r="E19" s="4" t="s">
        <v>13</v>
      </c>
      <c r="F19" s="4" t="s">
        <v>14</v>
      </c>
      <c r="G19" s="4" t="s">
        <v>83</v>
      </c>
      <c r="H19" s="4" t="s">
        <v>20</v>
      </c>
      <c r="I19" s="4" t="s">
        <v>78</v>
      </c>
      <c r="J19" s="4" t="s">
        <v>191</v>
      </c>
      <c r="K19" s="5">
        <v>40634</v>
      </c>
      <c r="L19" s="7">
        <v>27</v>
      </c>
      <c r="M19" s="7">
        <v>21</v>
      </c>
      <c r="N19" s="6">
        <v>90</v>
      </c>
      <c r="O19" s="6">
        <v>98</v>
      </c>
      <c r="P19" s="8">
        <v>82</v>
      </c>
      <c r="Q19" s="6">
        <v>99</v>
      </c>
      <c r="R19" s="7">
        <v>52</v>
      </c>
      <c r="S19" s="6">
        <v>93</v>
      </c>
      <c r="T19" s="6">
        <v>98</v>
      </c>
      <c r="U19" s="7">
        <v>25</v>
      </c>
      <c r="V19" s="6">
        <v>96</v>
      </c>
      <c r="W19" s="6">
        <v>95</v>
      </c>
      <c r="X19" s="16">
        <f t="shared" si="0"/>
        <v>73</v>
      </c>
    </row>
    <row r="20" spans="1:24" s="1" customFormat="1" ht="12.75" x14ac:dyDescent="0.2">
      <c r="A20" s="89"/>
      <c r="B20" s="84">
        <v>34770000</v>
      </c>
      <c r="C20" s="4" t="s">
        <v>197</v>
      </c>
      <c r="D20" s="4" t="s">
        <v>12</v>
      </c>
      <c r="E20" s="4" t="s">
        <v>13</v>
      </c>
      <c r="F20" s="4" t="s">
        <v>14</v>
      </c>
      <c r="G20" s="4" t="s">
        <v>83</v>
      </c>
      <c r="H20" s="4" t="s">
        <v>16</v>
      </c>
      <c r="I20" s="4" t="s">
        <v>78</v>
      </c>
      <c r="J20" s="4" t="s">
        <v>191</v>
      </c>
      <c r="K20" s="5">
        <v>40634</v>
      </c>
      <c r="L20" s="6">
        <v>90</v>
      </c>
      <c r="M20" s="6">
        <v>94</v>
      </c>
      <c r="N20" s="6">
        <v>97</v>
      </c>
      <c r="O20" s="6">
        <v>98</v>
      </c>
      <c r="P20" s="6">
        <v>97</v>
      </c>
      <c r="Q20" s="6">
        <v>100</v>
      </c>
      <c r="R20" s="6">
        <v>98</v>
      </c>
      <c r="S20" s="6">
        <v>97</v>
      </c>
      <c r="T20" s="6">
        <v>99</v>
      </c>
      <c r="U20" s="6">
        <v>98</v>
      </c>
      <c r="V20" s="6">
        <v>95</v>
      </c>
      <c r="W20" s="6">
        <v>99</v>
      </c>
      <c r="X20" s="16">
        <f t="shared" si="0"/>
        <v>96.833333333333329</v>
      </c>
    </row>
    <row r="21" spans="1:24" s="1" customFormat="1" ht="12.75" x14ac:dyDescent="0.2">
      <c r="A21" s="89"/>
      <c r="B21" s="84">
        <v>542008</v>
      </c>
      <c r="C21" s="4" t="s">
        <v>197</v>
      </c>
      <c r="D21" s="4" t="s">
        <v>19</v>
      </c>
      <c r="E21" s="4" t="s">
        <v>13</v>
      </c>
      <c r="F21" s="4" t="s">
        <v>14</v>
      </c>
      <c r="G21" s="4" t="s">
        <v>83</v>
      </c>
      <c r="H21" s="4" t="s">
        <v>20</v>
      </c>
      <c r="I21" s="4" t="s">
        <v>78</v>
      </c>
      <c r="J21" s="4" t="s">
        <v>191</v>
      </c>
      <c r="K21" s="5">
        <v>40634</v>
      </c>
      <c r="L21" s="6">
        <v>97</v>
      </c>
      <c r="M21" s="6">
        <v>94</v>
      </c>
      <c r="N21" s="6">
        <v>98</v>
      </c>
      <c r="O21" s="6">
        <v>98</v>
      </c>
      <c r="P21" s="6">
        <v>97</v>
      </c>
      <c r="Q21" s="6">
        <v>100</v>
      </c>
      <c r="R21" s="6">
        <v>98</v>
      </c>
      <c r="S21" s="6">
        <v>97</v>
      </c>
      <c r="T21" s="6">
        <v>99</v>
      </c>
      <c r="U21" s="6">
        <v>97</v>
      </c>
      <c r="V21" s="6">
        <v>95</v>
      </c>
      <c r="W21" s="6">
        <v>99</v>
      </c>
      <c r="X21" s="16">
        <f t="shared" si="0"/>
        <v>97.416666666666671</v>
      </c>
    </row>
    <row r="22" spans="1:24" s="1" customFormat="1" ht="12.75" x14ac:dyDescent="0.2">
      <c r="A22" s="89"/>
      <c r="B22" s="84">
        <v>34471000</v>
      </c>
      <c r="C22" s="4" t="s">
        <v>198</v>
      </c>
      <c r="D22" s="4" t="s">
        <v>12</v>
      </c>
      <c r="E22" s="4" t="s">
        <v>13</v>
      </c>
      <c r="F22" s="4" t="s">
        <v>14</v>
      </c>
      <c r="G22" s="4"/>
      <c r="H22" s="4" t="s">
        <v>16</v>
      </c>
      <c r="I22" s="4"/>
      <c r="J22" s="4" t="s">
        <v>191</v>
      </c>
      <c r="K22" s="5">
        <v>40695</v>
      </c>
      <c r="L22" s="7">
        <v>0</v>
      </c>
      <c r="M22" s="7">
        <v>0</v>
      </c>
      <c r="N22" s="7">
        <v>27</v>
      </c>
      <c r="O22" s="6">
        <v>98</v>
      </c>
      <c r="P22" s="6">
        <v>95</v>
      </c>
      <c r="Q22" s="6">
        <v>100</v>
      </c>
      <c r="R22" s="6">
        <v>98</v>
      </c>
      <c r="S22" s="6">
        <v>95</v>
      </c>
      <c r="T22" s="6">
        <v>98</v>
      </c>
      <c r="U22" s="6">
        <v>97</v>
      </c>
      <c r="V22" s="6">
        <v>93</v>
      </c>
      <c r="W22" s="7">
        <v>79</v>
      </c>
      <c r="X22" s="16">
        <f t="shared" si="0"/>
        <v>73.333333333333329</v>
      </c>
    </row>
    <row r="23" spans="1:24" s="1" customFormat="1" ht="12.75" x14ac:dyDescent="0.2">
      <c r="A23" s="89"/>
      <c r="B23" s="84">
        <v>741009</v>
      </c>
      <c r="C23" s="4" t="s">
        <v>198</v>
      </c>
      <c r="D23" s="4" t="s">
        <v>19</v>
      </c>
      <c r="E23" s="4" t="s">
        <v>13</v>
      </c>
      <c r="F23" s="4" t="s">
        <v>14</v>
      </c>
      <c r="G23" s="4"/>
      <c r="H23" s="4" t="s">
        <v>20</v>
      </c>
      <c r="I23" s="4"/>
      <c r="J23" s="4" t="s">
        <v>191</v>
      </c>
      <c r="K23" s="5">
        <v>40695</v>
      </c>
      <c r="L23" s="6">
        <v>96</v>
      </c>
      <c r="M23" s="6">
        <v>80</v>
      </c>
      <c r="N23" s="6">
        <v>98</v>
      </c>
      <c r="O23" s="6">
        <v>98</v>
      </c>
      <c r="P23" s="6">
        <v>95</v>
      </c>
      <c r="Q23" s="6">
        <v>100</v>
      </c>
      <c r="R23" s="6">
        <v>98</v>
      </c>
      <c r="S23" s="6">
        <v>95</v>
      </c>
      <c r="T23" s="6">
        <v>98</v>
      </c>
      <c r="U23" s="6">
        <v>96</v>
      </c>
      <c r="V23" s="6">
        <v>93</v>
      </c>
      <c r="W23" s="6">
        <v>96</v>
      </c>
      <c r="X23" s="16">
        <f t="shared" si="0"/>
        <v>95.25</v>
      </c>
    </row>
    <row r="24" spans="1:24" s="1" customFormat="1" ht="12.75" x14ac:dyDescent="0.2">
      <c r="A24" s="89"/>
      <c r="B24" s="84">
        <v>34564000</v>
      </c>
      <c r="C24" s="4" t="s">
        <v>199</v>
      </c>
      <c r="D24" s="4" t="s">
        <v>12</v>
      </c>
      <c r="E24" s="4" t="s">
        <v>13</v>
      </c>
      <c r="F24" s="4" t="s">
        <v>14</v>
      </c>
      <c r="G24" s="4" t="s">
        <v>83</v>
      </c>
      <c r="H24" s="4" t="s">
        <v>16</v>
      </c>
      <c r="I24" s="4" t="s">
        <v>78</v>
      </c>
      <c r="J24" s="4" t="s">
        <v>191</v>
      </c>
      <c r="K24" s="5">
        <v>40513</v>
      </c>
      <c r="L24" s="7">
        <v>0</v>
      </c>
      <c r="M24" s="7">
        <v>0</v>
      </c>
      <c r="N24" s="7">
        <v>0</v>
      </c>
      <c r="O24" s="7">
        <v>0</v>
      </c>
      <c r="P24" s="7">
        <v>0</v>
      </c>
      <c r="Q24" s="7">
        <v>0</v>
      </c>
      <c r="R24" s="7">
        <v>47</v>
      </c>
      <c r="S24" s="7">
        <v>78</v>
      </c>
      <c r="T24" s="6">
        <v>99</v>
      </c>
      <c r="U24" s="6">
        <v>98</v>
      </c>
      <c r="V24" s="6">
        <v>95</v>
      </c>
      <c r="W24" s="7">
        <v>9</v>
      </c>
      <c r="X24" s="16">
        <f t="shared" si="0"/>
        <v>35.5</v>
      </c>
    </row>
    <row r="25" spans="1:24" s="1" customFormat="1" ht="12.75" x14ac:dyDescent="0.2">
      <c r="A25" s="89"/>
      <c r="B25" s="84">
        <v>842014</v>
      </c>
      <c r="C25" s="4" t="s">
        <v>199</v>
      </c>
      <c r="D25" s="4" t="s">
        <v>19</v>
      </c>
      <c r="E25" s="4" t="s">
        <v>13</v>
      </c>
      <c r="F25" s="4" t="s">
        <v>14</v>
      </c>
      <c r="G25" s="4" t="s">
        <v>83</v>
      </c>
      <c r="H25" s="4" t="s">
        <v>20</v>
      </c>
      <c r="I25" s="4" t="s">
        <v>78</v>
      </c>
      <c r="J25" s="4" t="s">
        <v>191</v>
      </c>
      <c r="K25" s="5">
        <v>40513</v>
      </c>
      <c r="L25" s="6">
        <v>97</v>
      </c>
      <c r="M25" s="6">
        <v>92</v>
      </c>
      <c r="N25" s="6">
        <v>100</v>
      </c>
      <c r="O25" s="6">
        <v>98</v>
      </c>
      <c r="P25" s="6">
        <v>97</v>
      </c>
      <c r="Q25" s="6">
        <v>100</v>
      </c>
      <c r="R25" s="6">
        <v>98</v>
      </c>
      <c r="S25" s="6">
        <v>95</v>
      </c>
      <c r="T25" s="6">
        <v>99</v>
      </c>
      <c r="U25" s="6">
        <v>99</v>
      </c>
      <c r="V25" s="6">
        <v>96</v>
      </c>
      <c r="W25" s="6">
        <v>99</v>
      </c>
      <c r="X25" s="16">
        <f t="shared" si="0"/>
        <v>97.5</v>
      </c>
    </row>
    <row r="26" spans="1:24" s="1" customFormat="1" ht="12.75" x14ac:dyDescent="0.2">
      <c r="A26" s="89"/>
      <c r="B26" s="84">
        <v>34070000</v>
      </c>
      <c r="C26" s="4" t="s">
        <v>200</v>
      </c>
      <c r="D26" s="4" t="s">
        <v>12</v>
      </c>
      <c r="E26" s="4" t="s">
        <v>13</v>
      </c>
      <c r="F26" s="4" t="s">
        <v>14</v>
      </c>
      <c r="G26" s="4" t="s">
        <v>72</v>
      </c>
      <c r="H26" s="4" t="s">
        <v>16</v>
      </c>
      <c r="I26" s="4" t="s">
        <v>17</v>
      </c>
      <c r="J26" s="4" t="s">
        <v>191</v>
      </c>
      <c r="K26" s="5">
        <v>40756</v>
      </c>
      <c r="L26" s="7">
        <v>62</v>
      </c>
      <c r="M26" s="7">
        <v>77</v>
      </c>
      <c r="N26" s="6">
        <v>99</v>
      </c>
      <c r="O26" s="6">
        <v>93</v>
      </c>
      <c r="P26" s="6">
        <v>95</v>
      </c>
      <c r="Q26" s="6">
        <v>100</v>
      </c>
      <c r="R26" s="6">
        <v>98</v>
      </c>
      <c r="S26" s="6">
        <v>99</v>
      </c>
      <c r="T26" s="6">
        <v>98</v>
      </c>
      <c r="U26" s="6">
        <v>98</v>
      </c>
      <c r="V26" s="6">
        <v>95</v>
      </c>
      <c r="W26" s="7">
        <v>57</v>
      </c>
      <c r="X26" s="16">
        <f>AVERAGE(L26:W26)</f>
        <v>89.25</v>
      </c>
    </row>
    <row r="27" spans="1:24" s="1" customFormat="1" ht="12.75" x14ac:dyDescent="0.2">
      <c r="A27" s="89"/>
      <c r="B27" s="84">
        <v>0</v>
      </c>
      <c r="C27" s="4" t="s">
        <v>200</v>
      </c>
      <c r="D27" s="4" t="s">
        <v>19</v>
      </c>
      <c r="E27" s="4" t="s">
        <v>13</v>
      </c>
      <c r="F27" s="4" t="s">
        <v>14</v>
      </c>
      <c r="G27" s="4" t="s">
        <v>72</v>
      </c>
      <c r="H27" s="4" t="s">
        <v>20</v>
      </c>
      <c r="I27" s="4" t="s">
        <v>17</v>
      </c>
      <c r="J27" s="4" t="s">
        <v>191</v>
      </c>
      <c r="K27" s="5">
        <v>40756</v>
      </c>
      <c r="L27" s="6">
        <v>97</v>
      </c>
      <c r="M27" s="7">
        <v>78</v>
      </c>
      <c r="N27" s="6">
        <v>99</v>
      </c>
      <c r="O27" s="6">
        <v>93</v>
      </c>
      <c r="P27" s="6">
        <v>95</v>
      </c>
      <c r="Q27" s="6">
        <v>100</v>
      </c>
      <c r="R27" s="6">
        <v>98</v>
      </c>
      <c r="S27" s="6">
        <v>99</v>
      </c>
      <c r="T27" s="6">
        <v>98</v>
      </c>
      <c r="U27" s="6">
        <v>98</v>
      </c>
      <c r="V27" s="6">
        <v>95</v>
      </c>
      <c r="W27" s="6">
        <v>99</v>
      </c>
      <c r="X27" s="16">
        <f t="shared" ref="X27:X34" si="1">AVERAGE(L27:W27)</f>
        <v>95.75</v>
      </c>
    </row>
    <row r="28" spans="1:24" s="1" customFormat="1" ht="12.75" x14ac:dyDescent="0.2">
      <c r="A28" s="89"/>
      <c r="B28" s="84">
        <v>34800000</v>
      </c>
      <c r="C28" s="4" t="s">
        <v>497</v>
      </c>
      <c r="D28" s="4" t="s">
        <v>12</v>
      </c>
      <c r="E28" s="4" t="s">
        <v>13</v>
      </c>
      <c r="F28" s="4" t="s">
        <v>14</v>
      </c>
      <c r="G28" s="4"/>
      <c r="H28" s="4" t="s">
        <v>27</v>
      </c>
      <c r="I28" s="4"/>
      <c r="J28" s="4" t="s">
        <v>191</v>
      </c>
      <c r="K28" s="5">
        <v>42125</v>
      </c>
      <c r="L28" s="7">
        <v>68</v>
      </c>
      <c r="M28" s="8">
        <v>82</v>
      </c>
      <c r="N28" s="6">
        <v>100</v>
      </c>
      <c r="O28" s="7">
        <v>79</v>
      </c>
      <c r="P28" s="7">
        <v>43</v>
      </c>
      <c r="Q28" s="7">
        <v>11</v>
      </c>
      <c r="R28" s="7">
        <v>60</v>
      </c>
      <c r="S28" s="8">
        <v>85</v>
      </c>
      <c r="T28" s="7">
        <v>68</v>
      </c>
      <c r="U28" s="7">
        <v>52</v>
      </c>
      <c r="V28" s="7">
        <v>79</v>
      </c>
      <c r="W28" s="6">
        <v>95</v>
      </c>
      <c r="X28" s="16">
        <f t="shared" si="1"/>
        <v>68.5</v>
      </c>
    </row>
    <row r="29" spans="1:24" s="1" customFormat="1" ht="12.75" x14ac:dyDescent="0.2">
      <c r="A29" s="89"/>
      <c r="B29" s="84">
        <v>0</v>
      </c>
      <c r="C29" s="4" t="s">
        <v>497</v>
      </c>
      <c r="D29" s="4" t="s">
        <v>19</v>
      </c>
      <c r="E29" s="4" t="s">
        <v>13</v>
      </c>
      <c r="F29" s="4" t="s">
        <v>14</v>
      </c>
      <c r="G29" s="4"/>
      <c r="H29" s="4" t="s">
        <v>20</v>
      </c>
      <c r="I29" s="4"/>
      <c r="J29" s="4" t="s">
        <v>191</v>
      </c>
      <c r="K29" s="5">
        <v>42125</v>
      </c>
      <c r="L29" s="7">
        <v>68</v>
      </c>
      <c r="M29" s="8">
        <v>82</v>
      </c>
      <c r="N29" s="6">
        <v>100</v>
      </c>
      <c r="O29" s="7">
        <v>79</v>
      </c>
      <c r="P29" s="7">
        <v>70</v>
      </c>
      <c r="Q29" s="6">
        <v>100</v>
      </c>
      <c r="R29" s="7">
        <v>60</v>
      </c>
      <c r="S29" s="8">
        <v>85</v>
      </c>
      <c r="T29" s="7">
        <v>68</v>
      </c>
      <c r="U29" s="7">
        <v>52</v>
      </c>
      <c r="V29" s="7">
        <v>79</v>
      </c>
      <c r="W29" s="6">
        <v>95</v>
      </c>
      <c r="X29" s="16">
        <f t="shared" si="1"/>
        <v>78.166666666666671</v>
      </c>
    </row>
    <row r="30" spans="1:24" s="1" customFormat="1" ht="12.75" x14ac:dyDescent="0.2">
      <c r="A30" s="89"/>
      <c r="B30" s="84">
        <v>34690000</v>
      </c>
      <c r="C30" s="4" t="s">
        <v>201</v>
      </c>
      <c r="D30" s="4" t="s">
        <v>12</v>
      </c>
      <c r="E30" s="4" t="s">
        <v>13</v>
      </c>
      <c r="F30" s="4" t="s">
        <v>14</v>
      </c>
      <c r="G30" s="4" t="s">
        <v>83</v>
      </c>
      <c r="H30" s="4" t="s">
        <v>16</v>
      </c>
      <c r="I30" s="4" t="s">
        <v>78</v>
      </c>
      <c r="J30" s="4" t="s">
        <v>191</v>
      </c>
      <c r="K30" s="5">
        <v>40634</v>
      </c>
      <c r="L30" s="7">
        <v>66</v>
      </c>
      <c r="M30" s="7">
        <v>77</v>
      </c>
      <c r="N30" s="6">
        <v>98</v>
      </c>
      <c r="O30" s="8">
        <v>85</v>
      </c>
      <c r="P30" s="6">
        <v>94</v>
      </c>
      <c r="Q30" s="8">
        <v>87</v>
      </c>
      <c r="R30" s="6">
        <v>95</v>
      </c>
      <c r="S30" s="8">
        <v>84</v>
      </c>
      <c r="T30" s="6">
        <v>98</v>
      </c>
      <c r="U30" s="7">
        <v>79</v>
      </c>
      <c r="V30" s="6">
        <v>95</v>
      </c>
      <c r="W30" s="7">
        <v>79</v>
      </c>
      <c r="X30" s="16">
        <f t="shared" si="1"/>
        <v>86.416666666666671</v>
      </c>
    </row>
    <row r="31" spans="1:24" s="1" customFormat="1" ht="12.75" x14ac:dyDescent="0.2">
      <c r="A31" s="89"/>
      <c r="B31" s="84">
        <v>0</v>
      </c>
      <c r="C31" s="4" t="s">
        <v>201</v>
      </c>
      <c r="D31" s="4" t="s">
        <v>19</v>
      </c>
      <c r="E31" s="4" t="s">
        <v>13</v>
      </c>
      <c r="F31" s="4" t="s">
        <v>14</v>
      </c>
      <c r="G31" s="4" t="s">
        <v>83</v>
      </c>
      <c r="H31" s="4" t="s">
        <v>20</v>
      </c>
      <c r="I31" s="4" t="s">
        <v>78</v>
      </c>
      <c r="J31" s="4" t="s">
        <v>191</v>
      </c>
      <c r="K31" s="5">
        <v>40634</v>
      </c>
      <c r="L31" s="7">
        <v>66</v>
      </c>
      <c r="M31" s="7">
        <v>75</v>
      </c>
      <c r="N31" s="6">
        <v>96</v>
      </c>
      <c r="O31" s="8">
        <v>85</v>
      </c>
      <c r="P31" s="6">
        <v>94</v>
      </c>
      <c r="Q31" s="8">
        <v>87</v>
      </c>
      <c r="R31" s="6">
        <v>95</v>
      </c>
      <c r="S31" s="8">
        <v>84</v>
      </c>
      <c r="T31" s="6">
        <v>98</v>
      </c>
      <c r="U31" s="7">
        <v>79</v>
      </c>
      <c r="V31" s="6">
        <v>95</v>
      </c>
      <c r="W31" s="7">
        <v>79</v>
      </c>
      <c r="X31" s="16">
        <f t="shared" si="1"/>
        <v>86.083333333333329</v>
      </c>
    </row>
    <row r="32" spans="1:24" s="1" customFormat="1" ht="12.75" x14ac:dyDescent="0.2">
      <c r="A32" s="89"/>
      <c r="B32" s="84">
        <v>34980000</v>
      </c>
      <c r="C32" s="4" t="s">
        <v>202</v>
      </c>
      <c r="D32" s="4" t="s">
        <v>12</v>
      </c>
      <c r="E32" s="4" t="s">
        <v>13</v>
      </c>
      <c r="F32" s="4" t="s">
        <v>14</v>
      </c>
      <c r="G32" s="4" t="s">
        <v>72</v>
      </c>
      <c r="H32" s="4" t="s">
        <v>16</v>
      </c>
      <c r="I32" s="4" t="s">
        <v>17</v>
      </c>
      <c r="J32" s="4" t="s">
        <v>191</v>
      </c>
      <c r="K32" s="5">
        <v>36982</v>
      </c>
      <c r="L32" s="6">
        <v>97</v>
      </c>
      <c r="M32" s="6">
        <v>80</v>
      </c>
      <c r="N32" s="6">
        <v>100</v>
      </c>
      <c r="O32" s="7">
        <v>61</v>
      </c>
      <c r="P32" s="7">
        <v>21</v>
      </c>
      <c r="Q32" s="6">
        <v>100</v>
      </c>
      <c r="R32" s="6">
        <v>98</v>
      </c>
      <c r="S32" s="6">
        <v>99</v>
      </c>
      <c r="T32" s="6">
        <v>98</v>
      </c>
      <c r="U32" s="6">
        <v>99</v>
      </c>
      <c r="V32" s="6">
        <v>96</v>
      </c>
      <c r="W32" s="6">
        <v>99</v>
      </c>
      <c r="X32" s="16">
        <f t="shared" si="1"/>
        <v>87.333333333333329</v>
      </c>
    </row>
    <row r="33" spans="1:24" s="1" customFormat="1" ht="12.75" x14ac:dyDescent="0.2">
      <c r="A33" s="89"/>
      <c r="B33" s="84">
        <v>341027</v>
      </c>
      <c r="C33" s="4" t="s">
        <v>202</v>
      </c>
      <c r="D33" s="4" t="s">
        <v>19</v>
      </c>
      <c r="E33" s="4" t="s">
        <v>13</v>
      </c>
      <c r="F33" s="4" t="s">
        <v>14</v>
      </c>
      <c r="G33" s="4" t="s">
        <v>72</v>
      </c>
      <c r="H33" s="4" t="s">
        <v>20</v>
      </c>
      <c r="I33" s="4" t="s">
        <v>17</v>
      </c>
      <c r="J33" s="4" t="s">
        <v>191</v>
      </c>
      <c r="K33" s="5">
        <v>36982</v>
      </c>
      <c r="L33" s="6">
        <v>97</v>
      </c>
      <c r="M33" s="6">
        <v>80</v>
      </c>
      <c r="N33" s="6">
        <v>100</v>
      </c>
      <c r="O33" s="7">
        <v>61</v>
      </c>
      <c r="P33" s="7">
        <v>21</v>
      </c>
      <c r="Q33" s="6">
        <v>100</v>
      </c>
      <c r="R33" s="6">
        <v>98</v>
      </c>
      <c r="S33" s="6">
        <v>99</v>
      </c>
      <c r="T33" s="6">
        <v>95</v>
      </c>
      <c r="U33" s="6">
        <v>99</v>
      </c>
      <c r="V33" s="6">
        <v>96</v>
      </c>
      <c r="W33" s="6">
        <v>99</v>
      </c>
      <c r="X33" s="16">
        <f t="shared" si="1"/>
        <v>87.083333333333329</v>
      </c>
    </row>
    <row r="34" spans="1:24" s="1" customFormat="1" ht="11.25" customHeight="1" x14ac:dyDescent="0.2">
      <c r="A34" s="89"/>
      <c r="B34" s="66" t="s">
        <v>55</v>
      </c>
      <c r="C34" s="66"/>
      <c r="D34" s="66"/>
      <c r="E34" s="66"/>
      <c r="F34" s="66"/>
      <c r="G34" s="66"/>
      <c r="H34" s="66"/>
      <c r="I34" s="66"/>
      <c r="J34" s="66"/>
      <c r="K34" s="67"/>
      <c r="L34" s="7">
        <v>63</v>
      </c>
      <c r="M34" s="7">
        <v>59</v>
      </c>
      <c r="N34" s="7">
        <v>79</v>
      </c>
      <c r="O34" s="7">
        <v>77</v>
      </c>
      <c r="P34" s="7">
        <v>70</v>
      </c>
      <c r="Q34" s="6">
        <v>80</v>
      </c>
      <c r="R34" s="7">
        <v>75</v>
      </c>
      <c r="S34" s="8">
        <v>84</v>
      </c>
      <c r="T34" s="8">
        <v>84</v>
      </c>
      <c r="U34" s="6">
        <v>80</v>
      </c>
      <c r="V34" s="8">
        <v>83</v>
      </c>
      <c r="W34" s="6">
        <v>80</v>
      </c>
      <c r="X34" s="16">
        <f t="shared" si="1"/>
        <v>76.166666666666671</v>
      </c>
    </row>
    <row r="35" spans="1:24" s="1" customFormat="1" ht="11.25" customHeight="1" x14ac:dyDescent="0.2">
      <c r="A35" s="89"/>
      <c r="B35" s="115" t="s">
        <v>56</v>
      </c>
      <c r="C35" s="62" t="s">
        <v>57</v>
      </c>
      <c r="D35" s="63"/>
      <c r="E35" s="63"/>
      <c r="F35" s="63"/>
      <c r="G35" s="63"/>
      <c r="H35" s="63"/>
      <c r="I35" s="63"/>
      <c r="J35" s="63"/>
      <c r="K35" s="63"/>
      <c r="L35" s="63"/>
      <c r="M35" s="63"/>
      <c r="N35" s="63"/>
      <c r="O35" s="63"/>
      <c r="P35" s="63"/>
      <c r="Q35" s="63"/>
      <c r="R35" s="63"/>
      <c r="S35" s="63"/>
      <c r="T35" s="63"/>
      <c r="U35" s="63"/>
      <c r="V35" s="63"/>
      <c r="W35" s="63"/>
      <c r="X35" s="92"/>
    </row>
    <row r="36" spans="1:24" s="1" customFormat="1" ht="11.25" customHeight="1" x14ac:dyDescent="0.2">
      <c r="A36" s="89"/>
      <c r="B36" s="115" t="s">
        <v>58</v>
      </c>
      <c r="C36" s="62" t="s">
        <v>59</v>
      </c>
      <c r="D36" s="63"/>
      <c r="E36" s="63"/>
      <c r="F36" s="63"/>
      <c r="G36" s="63"/>
      <c r="H36" s="63"/>
      <c r="I36" s="63"/>
      <c r="J36" s="63"/>
      <c r="K36" s="63"/>
      <c r="L36" s="63"/>
      <c r="M36" s="63"/>
      <c r="N36" s="63"/>
      <c r="O36" s="63"/>
      <c r="P36" s="63"/>
      <c r="Q36" s="63"/>
      <c r="R36" s="63"/>
      <c r="S36" s="63"/>
      <c r="T36" s="63"/>
      <c r="U36" s="63"/>
      <c r="V36" s="63"/>
      <c r="W36" s="63"/>
      <c r="X36" s="92"/>
    </row>
    <row r="37" spans="1:24" s="1" customFormat="1" ht="11.25" customHeight="1" x14ac:dyDescent="0.2">
      <c r="A37" s="89"/>
      <c r="B37" s="115" t="s">
        <v>60</v>
      </c>
      <c r="C37" s="62" t="s">
        <v>61</v>
      </c>
      <c r="D37" s="63"/>
      <c r="E37" s="63"/>
      <c r="F37" s="63"/>
      <c r="G37" s="63"/>
      <c r="H37" s="63"/>
      <c r="I37" s="63"/>
      <c r="J37" s="63"/>
      <c r="K37" s="63"/>
      <c r="L37" s="63"/>
      <c r="M37" s="63"/>
      <c r="N37" s="63"/>
      <c r="O37" s="63"/>
      <c r="P37" s="63"/>
      <c r="Q37" s="63"/>
      <c r="R37" s="63"/>
      <c r="S37" s="63"/>
      <c r="T37" s="63"/>
      <c r="U37" s="63"/>
      <c r="V37" s="63"/>
      <c r="W37" s="63"/>
      <c r="X37" s="92"/>
    </row>
    <row r="38" spans="1:24" s="1" customFormat="1" ht="11.25" customHeight="1" x14ac:dyDescent="0.2">
      <c r="A38" s="89"/>
      <c r="B38" s="115" t="s">
        <v>60</v>
      </c>
      <c r="C38" s="62" t="s">
        <v>62</v>
      </c>
      <c r="D38" s="63"/>
      <c r="E38" s="63"/>
      <c r="F38" s="63"/>
      <c r="G38" s="63"/>
      <c r="H38" s="63"/>
      <c r="I38" s="63"/>
      <c r="J38" s="63"/>
      <c r="K38" s="63"/>
      <c r="L38" s="63"/>
      <c r="M38" s="63"/>
      <c r="N38" s="63"/>
      <c r="O38" s="63"/>
      <c r="P38" s="63"/>
      <c r="Q38" s="63"/>
      <c r="R38" s="63"/>
      <c r="S38" s="63"/>
      <c r="T38" s="63"/>
      <c r="U38" s="63"/>
      <c r="V38" s="63"/>
      <c r="W38" s="63"/>
      <c r="X38" s="92"/>
    </row>
    <row r="39" spans="1:24" s="1" customFormat="1" ht="11.25" customHeight="1" x14ac:dyDescent="0.2">
      <c r="A39" s="89"/>
      <c r="B39" s="115" t="s">
        <v>60</v>
      </c>
      <c r="C39" s="62" t="s">
        <v>63</v>
      </c>
      <c r="D39" s="63"/>
      <c r="E39" s="63"/>
      <c r="F39" s="63"/>
      <c r="G39" s="63"/>
      <c r="H39" s="63"/>
      <c r="I39" s="63"/>
      <c r="J39" s="63"/>
      <c r="K39" s="63"/>
      <c r="L39" s="63"/>
      <c r="M39" s="63"/>
      <c r="N39" s="63"/>
      <c r="O39" s="63"/>
      <c r="P39" s="63"/>
      <c r="Q39" s="63"/>
      <c r="R39" s="63"/>
      <c r="S39" s="63"/>
      <c r="T39" s="63"/>
      <c r="U39" s="63"/>
      <c r="V39" s="63"/>
      <c r="W39" s="63"/>
      <c r="X39" s="92"/>
    </row>
    <row r="40" spans="1:24" s="1" customFormat="1" ht="11.25" customHeight="1" x14ac:dyDescent="0.2">
      <c r="A40" s="89"/>
      <c r="B40" s="115" t="s">
        <v>64</v>
      </c>
      <c r="C40" s="62" t="s">
        <v>65</v>
      </c>
      <c r="D40" s="63"/>
      <c r="E40" s="63"/>
      <c r="F40" s="63"/>
      <c r="G40" s="63"/>
      <c r="H40" s="63"/>
      <c r="I40" s="63"/>
      <c r="J40" s="63"/>
      <c r="K40" s="63"/>
      <c r="L40" s="63"/>
      <c r="M40" s="63"/>
      <c r="N40" s="63"/>
      <c r="O40" s="63"/>
      <c r="P40" s="63"/>
      <c r="Q40" s="63"/>
      <c r="R40" s="63"/>
      <c r="S40" s="63"/>
      <c r="T40" s="63"/>
      <c r="U40" s="63"/>
      <c r="V40" s="63"/>
      <c r="W40" s="63"/>
      <c r="X40" s="92"/>
    </row>
    <row r="41" spans="1:24" s="1" customFormat="1" ht="11.25" customHeight="1" x14ac:dyDescent="0.2">
      <c r="A41" s="89"/>
      <c r="B41" s="116" t="s">
        <v>66</v>
      </c>
      <c r="C41" s="68"/>
      <c r="D41" s="68"/>
      <c r="E41" s="68"/>
      <c r="F41" s="69"/>
      <c r="G41" s="70" t="s">
        <v>67</v>
      </c>
      <c r="H41" s="71"/>
      <c r="I41" s="71"/>
      <c r="J41" s="71"/>
      <c r="K41" s="72"/>
      <c r="L41" s="73" t="s">
        <v>68</v>
      </c>
      <c r="M41" s="74"/>
      <c r="N41" s="74"/>
      <c r="O41" s="74"/>
      <c r="P41" s="75"/>
      <c r="Q41" s="76" t="s">
        <v>69</v>
      </c>
      <c r="R41" s="77"/>
      <c r="S41" s="77"/>
      <c r="T41" s="77"/>
      <c r="U41" s="77"/>
      <c r="V41" s="77"/>
      <c r="W41" s="77"/>
      <c r="X41" s="93"/>
    </row>
    <row r="42" spans="1:24" s="1" customFormat="1" ht="11.25" x14ac:dyDescent="0.2">
      <c r="A42" s="89"/>
      <c r="B42" s="90" t="s">
        <v>70</v>
      </c>
      <c r="C42" s="91"/>
      <c r="D42" s="91"/>
      <c r="E42" s="91"/>
      <c r="F42" s="91"/>
      <c r="G42" s="91"/>
      <c r="H42" s="91"/>
      <c r="I42" s="91"/>
      <c r="J42" s="91"/>
      <c r="K42" s="91"/>
      <c r="L42" s="91"/>
      <c r="M42" s="91"/>
      <c r="N42" s="91"/>
      <c r="O42" s="91"/>
      <c r="P42" s="91"/>
      <c r="Q42" s="91"/>
      <c r="R42" s="91"/>
      <c r="S42" s="91"/>
      <c r="T42" s="91"/>
      <c r="U42" s="91"/>
      <c r="V42" s="91"/>
      <c r="W42" s="91"/>
      <c r="X42" s="94"/>
    </row>
  </sheetData>
  <mergeCells count="14">
    <mergeCell ref="B42:X42"/>
    <mergeCell ref="C38:X38"/>
    <mergeCell ref="C39:X39"/>
    <mergeCell ref="C40:X40"/>
    <mergeCell ref="B41:F41"/>
    <mergeCell ref="G41:K41"/>
    <mergeCell ref="L41:P41"/>
    <mergeCell ref="Q41:X41"/>
    <mergeCell ref="C37:X37"/>
    <mergeCell ref="B1:W1"/>
    <mergeCell ref="B2:W2"/>
    <mergeCell ref="B34:K34"/>
    <mergeCell ref="C35:X35"/>
    <mergeCell ref="C36:X36"/>
  </mergeCells>
  <printOptions horizontalCentered="1"/>
  <pageMargins left="0.19685039370078741" right="0.19685039370078741" top="0.59055118110236227" bottom="0.39370078740157483" header="0.51181102362204722" footer="0.51181102362204722"/>
  <pageSetup paperSize="9" scale="8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P40"/>
  <sheetViews>
    <sheetView showGridLines="0" topLeftCell="B1" zoomScaleNormal="100" workbookViewId="0">
      <selection activeCell="O40" sqref="O40"/>
    </sheetView>
  </sheetViews>
  <sheetFormatPr defaultRowHeight="15" x14ac:dyDescent="0.25"/>
  <cols>
    <col min="1" max="1" width="9.140625" style="23"/>
    <col min="2" max="2" width="4.28515625" style="23" customWidth="1"/>
    <col min="3" max="3" width="9.42578125" style="23" customWidth="1"/>
    <col min="4" max="4" width="21.140625" style="23" customWidth="1"/>
    <col min="5" max="5" width="19.28515625" style="23" bestFit="1" customWidth="1"/>
    <col min="6" max="6" width="21" style="23" customWidth="1"/>
    <col min="7" max="7" width="18.28515625" style="23" bestFit="1" customWidth="1"/>
    <col min="8" max="8" width="20.140625" style="23" customWidth="1"/>
    <col min="9" max="9" width="19.140625" style="23" customWidth="1"/>
    <col min="10" max="10" width="14.42578125" style="23" bestFit="1" customWidth="1"/>
    <col min="11" max="11" width="17" style="23" bestFit="1" customWidth="1"/>
    <col min="12" max="12" width="7.7109375" style="15" customWidth="1"/>
    <col min="13" max="16384" width="9.140625" style="23"/>
  </cols>
  <sheetData>
    <row r="1" spans="3:12" ht="30" x14ac:dyDescent="0.25">
      <c r="C1" s="34" t="s">
        <v>481</v>
      </c>
      <c r="D1" s="34" t="s">
        <v>366</v>
      </c>
      <c r="E1" s="35" t="s">
        <v>541</v>
      </c>
      <c r="F1" s="35" t="s">
        <v>542</v>
      </c>
      <c r="G1" s="35" t="s">
        <v>539</v>
      </c>
      <c r="H1" s="35" t="s">
        <v>540</v>
      </c>
      <c r="I1" s="35" t="s">
        <v>543</v>
      </c>
      <c r="J1" s="35" t="s">
        <v>544</v>
      </c>
      <c r="K1" s="35" t="s">
        <v>545</v>
      </c>
      <c r="L1" s="34" t="s">
        <v>561</v>
      </c>
    </row>
    <row r="2" spans="3:12" x14ac:dyDescent="0.25">
      <c r="C2" s="25">
        <v>1</v>
      </c>
      <c r="D2" s="25" t="s">
        <v>387</v>
      </c>
      <c r="E2" s="25">
        <v>80</v>
      </c>
      <c r="F2" s="26">
        <v>28</v>
      </c>
      <c r="G2" s="26">
        <f>AC!X62</f>
        <v>78.333333333333329</v>
      </c>
      <c r="H2" s="26">
        <f>COUNTA(AC!B4:B61)/2</f>
        <v>29</v>
      </c>
      <c r="I2" s="27">
        <v>1</v>
      </c>
      <c r="J2" s="28">
        <v>0</v>
      </c>
      <c r="K2" s="26">
        <f>H2-F2</f>
        <v>1</v>
      </c>
      <c r="L2" s="17"/>
    </row>
    <row r="3" spans="3:12" x14ac:dyDescent="0.25">
      <c r="C3" s="25">
        <v>2</v>
      </c>
      <c r="D3" s="25" t="s">
        <v>383</v>
      </c>
      <c r="E3" s="26">
        <v>81</v>
      </c>
      <c r="F3" s="26">
        <v>18</v>
      </c>
      <c r="G3" s="26">
        <f>AL!X40</f>
        <v>83.916666666666671</v>
      </c>
      <c r="H3" s="26">
        <f>COUNTA(AL!B4:B39)/2</f>
        <v>18</v>
      </c>
      <c r="I3" s="27">
        <v>1</v>
      </c>
      <c r="J3" s="28">
        <v>0</v>
      </c>
      <c r="K3" s="26">
        <f>H3-F3</f>
        <v>0</v>
      </c>
      <c r="L3" s="17"/>
    </row>
    <row r="4" spans="3:12" x14ac:dyDescent="0.25">
      <c r="C4" s="25">
        <v>3</v>
      </c>
      <c r="D4" s="25" t="s">
        <v>411</v>
      </c>
      <c r="E4" s="29"/>
      <c r="F4" s="29"/>
      <c r="G4" s="26">
        <f>AP!X16</f>
        <v>53.75</v>
      </c>
      <c r="H4" s="26">
        <f>COUNTA(AP!B4:B15)/2</f>
        <v>6</v>
      </c>
      <c r="I4" s="30">
        <v>0.5</v>
      </c>
      <c r="J4" s="28">
        <v>0.5</v>
      </c>
      <c r="K4" s="31"/>
      <c r="L4" s="17">
        <v>1</v>
      </c>
    </row>
    <row r="5" spans="3:12" x14ac:dyDescent="0.25">
      <c r="C5" s="25">
        <v>4</v>
      </c>
      <c r="D5" s="25" t="s">
        <v>398</v>
      </c>
      <c r="E5" s="26">
        <v>70</v>
      </c>
      <c r="F5" s="26">
        <v>9</v>
      </c>
      <c r="G5" s="26">
        <f>AM!X20</f>
        <v>78.879166666666677</v>
      </c>
      <c r="H5" s="26">
        <f>COUNTA(AM!B4:B19)/2</f>
        <v>8</v>
      </c>
      <c r="I5" s="27">
        <v>1</v>
      </c>
      <c r="J5" s="28">
        <v>0</v>
      </c>
      <c r="K5" s="26">
        <f>H5-F5</f>
        <v>-1</v>
      </c>
      <c r="L5" s="17">
        <v>2</v>
      </c>
    </row>
    <row r="6" spans="3:12" x14ac:dyDescent="0.25">
      <c r="C6" s="25">
        <v>5</v>
      </c>
      <c r="D6" s="25" t="s">
        <v>395</v>
      </c>
      <c r="E6" s="26">
        <v>78</v>
      </c>
      <c r="F6" s="26">
        <v>9</v>
      </c>
      <c r="G6" s="26">
        <f>BA!X24</f>
        <v>69.5</v>
      </c>
      <c r="H6" s="26">
        <f>COUNTA(BA!B4:B23)/2</f>
        <v>10</v>
      </c>
      <c r="I6" s="27">
        <v>1</v>
      </c>
      <c r="J6" s="28">
        <v>0</v>
      </c>
      <c r="K6" s="26">
        <f>H6-F6</f>
        <v>1</v>
      </c>
      <c r="L6" s="17"/>
    </row>
    <row r="7" spans="3:12" x14ac:dyDescent="0.25">
      <c r="C7" s="25">
        <v>6</v>
      </c>
      <c r="D7" s="25" t="s">
        <v>401</v>
      </c>
      <c r="E7" s="26">
        <v>65</v>
      </c>
      <c r="F7" s="26">
        <v>6</v>
      </c>
      <c r="G7" s="26">
        <f>CE!X26</f>
        <v>51.175378787878778</v>
      </c>
      <c r="H7" s="26">
        <f>COUNTA(CE!B4:B25)/2</f>
        <v>11</v>
      </c>
      <c r="I7" s="30">
        <v>0.5</v>
      </c>
      <c r="J7" s="28">
        <v>0.5</v>
      </c>
      <c r="K7" s="26">
        <f>H7-F7</f>
        <v>5</v>
      </c>
      <c r="L7" s="17">
        <v>3</v>
      </c>
    </row>
    <row r="8" spans="3:12" x14ac:dyDescent="0.25">
      <c r="C8" s="25">
        <v>7</v>
      </c>
      <c r="D8" s="25" t="s">
        <v>431</v>
      </c>
      <c r="E8" s="29"/>
      <c r="F8" s="29"/>
      <c r="G8" s="26">
        <f>DF!X34</f>
        <v>69.916666666666671</v>
      </c>
      <c r="H8" s="26">
        <f>COUNTA(DF!B4:B33)/2</f>
        <v>15</v>
      </c>
      <c r="I8" s="27">
        <v>1</v>
      </c>
      <c r="J8" s="28">
        <v>0</v>
      </c>
      <c r="K8" s="31"/>
      <c r="L8" s="17"/>
    </row>
    <row r="9" spans="3:12" x14ac:dyDescent="0.25">
      <c r="C9" s="25">
        <v>8</v>
      </c>
      <c r="D9" s="25" t="s">
        <v>399</v>
      </c>
      <c r="E9" s="26">
        <v>70</v>
      </c>
      <c r="F9" s="26">
        <v>4</v>
      </c>
      <c r="G9" s="26">
        <f>ES!X12</f>
        <v>92.916666666666671</v>
      </c>
      <c r="H9" s="26">
        <f>COUNTA(ES!B4:B11)/2</f>
        <v>4</v>
      </c>
      <c r="I9" s="32">
        <v>0</v>
      </c>
      <c r="J9" s="28">
        <v>1</v>
      </c>
      <c r="K9" s="26">
        <f t="shared" ref="K9:K25" si="0">H9-F9</f>
        <v>0</v>
      </c>
      <c r="L9" s="17">
        <v>4</v>
      </c>
    </row>
    <row r="10" spans="3:12" x14ac:dyDescent="0.25">
      <c r="C10" s="25">
        <v>9</v>
      </c>
      <c r="D10" s="25" t="s">
        <v>373</v>
      </c>
      <c r="E10" s="26">
        <v>93.803571428571431</v>
      </c>
      <c r="F10" s="26">
        <v>7</v>
      </c>
      <c r="G10" s="26">
        <f>GO!X28</f>
        <v>89</v>
      </c>
      <c r="H10" s="26">
        <f>COUNTA(GO!B4:B27)/2</f>
        <v>12</v>
      </c>
      <c r="I10" s="27">
        <v>1</v>
      </c>
      <c r="J10" s="28">
        <v>0</v>
      </c>
      <c r="K10" s="26">
        <f t="shared" si="0"/>
        <v>5</v>
      </c>
      <c r="L10" s="17"/>
    </row>
    <row r="11" spans="3:12" x14ac:dyDescent="0.25">
      <c r="C11" s="25">
        <v>10</v>
      </c>
      <c r="D11" s="25" t="s">
        <v>386</v>
      </c>
      <c r="E11" s="26">
        <v>79.916666666666671</v>
      </c>
      <c r="F11" s="26">
        <v>12</v>
      </c>
      <c r="G11" s="26">
        <f>MA!X28</f>
        <v>83.583333333333329</v>
      </c>
      <c r="H11" s="26">
        <f>COUNTA(MA!B4:B27)/2</f>
        <v>12</v>
      </c>
      <c r="I11" s="27">
        <v>1</v>
      </c>
      <c r="J11" s="28">
        <v>0</v>
      </c>
      <c r="K11" s="26">
        <f t="shared" si="0"/>
        <v>0</v>
      </c>
      <c r="L11" s="17" t="s">
        <v>370</v>
      </c>
    </row>
    <row r="12" spans="3:12" x14ac:dyDescent="0.25">
      <c r="C12" s="25">
        <v>11</v>
      </c>
      <c r="D12" s="25" t="s">
        <v>372</v>
      </c>
      <c r="E12" s="26">
        <v>90.833333333333329</v>
      </c>
      <c r="F12" s="26">
        <v>10</v>
      </c>
      <c r="G12" s="26">
        <f>MT!X26</f>
        <v>74</v>
      </c>
      <c r="H12" s="26">
        <f>COUNTA(MT!B4:B25)/2</f>
        <v>11</v>
      </c>
      <c r="I12" s="27">
        <v>1</v>
      </c>
      <c r="J12" s="28">
        <v>0</v>
      </c>
      <c r="K12" s="26">
        <f t="shared" si="0"/>
        <v>1</v>
      </c>
      <c r="L12" s="17"/>
    </row>
    <row r="13" spans="3:12" x14ac:dyDescent="0.25">
      <c r="C13" s="25">
        <v>12</v>
      </c>
      <c r="D13" s="25" t="s">
        <v>374</v>
      </c>
      <c r="E13" s="26">
        <v>93.666666666666671</v>
      </c>
      <c r="F13" s="26">
        <v>12</v>
      </c>
      <c r="G13" s="26">
        <f>MS!X28</f>
        <v>88</v>
      </c>
      <c r="H13" s="26">
        <f>COUNTA(MS!B4:B27)/2</f>
        <v>12</v>
      </c>
      <c r="I13" s="27">
        <v>1</v>
      </c>
      <c r="J13" s="28">
        <v>0</v>
      </c>
      <c r="K13" s="26">
        <f t="shared" si="0"/>
        <v>0</v>
      </c>
      <c r="L13" s="17"/>
    </row>
    <row r="14" spans="3:12" x14ac:dyDescent="0.25">
      <c r="C14" s="25">
        <v>13</v>
      </c>
      <c r="D14" s="25" t="s">
        <v>379</v>
      </c>
      <c r="E14" s="26">
        <v>90</v>
      </c>
      <c r="F14" s="26">
        <v>8.5</v>
      </c>
      <c r="G14" s="26">
        <f>MG!X60</f>
        <v>73.979850113122168</v>
      </c>
      <c r="H14" s="26">
        <f>COUNTA(MG!B4:B59)/2</f>
        <v>28</v>
      </c>
      <c r="I14" s="27">
        <v>1</v>
      </c>
      <c r="J14" s="28">
        <v>0</v>
      </c>
      <c r="K14" s="26">
        <f t="shared" si="0"/>
        <v>19.5</v>
      </c>
      <c r="L14" s="17">
        <v>5</v>
      </c>
    </row>
    <row r="15" spans="3:12" x14ac:dyDescent="0.25">
      <c r="C15" s="25">
        <v>14</v>
      </c>
      <c r="D15" s="25" t="s">
        <v>381</v>
      </c>
      <c r="E15" s="26">
        <v>85</v>
      </c>
      <c r="F15" s="26">
        <v>7.5</v>
      </c>
      <c r="G15" s="26">
        <f>PA!X28</f>
        <v>61.416666666666664</v>
      </c>
      <c r="H15" s="26">
        <f>COUNTA(PA!B4:B27)/2</f>
        <v>12</v>
      </c>
      <c r="I15" s="30">
        <v>0.65</v>
      </c>
      <c r="J15" s="28">
        <v>0.35</v>
      </c>
      <c r="K15" s="26">
        <f t="shared" si="0"/>
        <v>4.5</v>
      </c>
      <c r="L15" s="17">
        <v>6</v>
      </c>
    </row>
    <row r="16" spans="3:12" x14ac:dyDescent="0.25">
      <c r="C16" s="25">
        <v>15</v>
      </c>
      <c r="D16" s="25" t="s">
        <v>377</v>
      </c>
      <c r="E16" s="26">
        <v>92</v>
      </c>
      <c r="F16" s="26">
        <v>5</v>
      </c>
      <c r="G16" s="26">
        <f>PB!X16</f>
        <v>79.833333333333329</v>
      </c>
      <c r="H16" s="26">
        <f>COUNTA(PB!B4:B15)/2</f>
        <v>6</v>
      </c>
      <c r="I16" s="27">
        <v>1</v>
      </c>
      <c r="J16" s="28">
        <v>0</v>
      </c>
      <c r="K16" s="26">
        <f t="shared" si="0"/>
        <v>1</v>
      </c>
      <c r="L16" s="17"/>
    </row>
    <row r="17" spans="3:16" x14ac:dyDescent="0.25">
      <c r="C17" s="25">
        <v>16</v>
      </c>
      <c r="D17" s="25" t="s">
        <v>385</v>
      </c>
      <c r="E17" s="26">
        <v>80.25</v>
      </c>
      <c r="F17" s="26">
        <v>13</v>
      </c>
      <c r="G17" s="26">
        <f>PR!X32</f>
        <v>74.166666666666671</v>
      </c>
      <c r="H17" s="26">
        <f>COUNTA(PR!B4:B31)/2</f>
        <v>14</v>
      </c>
      <c r="I17" s="27">
        <v>1</v>
      </c>
      <c r="J17" s="28">
        <v>0</v>
      </c>
      <c r="K17" s="26">
        <f t="shared" si="0"/>
        <v>1</v>
      </c>
      <c r="L17" s="17"/>
    </row>
    <row r="18" spans="3:16" x14ac:dyDescent="0.25">
      <c r="C18" s="25">
        <v>17</v>
      </c>
      <c r="D18" s="25" t="s">
        <v>396</v>
      </c>
      <c r="E18" s="26">
        <v>78</v>
      </c>
      <c r="F18" s="26">
        <v>12</v>
      </c>
      <c r="G18" s="26">
        <f>PE!X50</f>
        <v>73.261526097853334</v>
      </c>
      <c r="H18" s="26">
        <f>COUNTA(PE!B4:B49)/2</f>
        <v>23</v>
      </c>
      <c r="I18" s="27">
        <v>1</v>
      </c>
      <c r="J18" s="28">
        <v>0</v>
      </c>
      <c r="K18" s="26">
        <f t="shared" si="0"/>
        <v>11</v>
      </c>
      <c r="L18" s="17">
        <v>7</v>
      </c>
      <c r="O18" s="18"/>
      <c r="P18" s="18"/>
    </row>
    <row r="19" spans="3:16" x14ac:dyDescent="0.25">
      <c r="C19" s="25">
        <v>18</v>
      </c>
      <c r="D19" s="25" t="s">
        <v>394</v>
      </c>
      <c r="E19" s="26">
        <v>82</v>
      </c>
      <c r="F19" s="26">
        <v>11</v>
      </c>
      <c r="G19" s="26">
        <f>PI!X34</f>
        <v>76.166666666666671</v>
      </c>
      <c r="H19" s="26">
        <f>COUNTA(PI!B4:B33)/2</f>
        <v>15</v>
      </c>
      <c r="I19" s="32">
        <v>0</v>
      </c>
      <c r="J19" s="28">
        <v>1</v>
      </c>
      <c r="K19" s="26">
        <f t="shared" si="0"/>
        <v>4</v>
      </c>
      <c r="L19" s="17">
        <v>8</v>
      </c>
      <c r="O19" s="18"/>
      <c r="P19" s="18"/>
    </row>
    <row r="20" spans="3:16" x14ac:dyDescent="0.25">
      <c r="C20" s="25">
        <v>19</v>
      </c>
      <c r="D20" s="25" t="s">
        <v>400</v>
      </c>
      <c r="E20" s="26">
        <v>69.82916666666668</v>
      </c>
      <c r="F20" s="26">
        <v>10</v>
      </c>
      <c r="G20" s="26">
        <f>RJ!X24</f>
        <v>75.833333333333329</v>
      </c>
      <c r="H20" s="26">
        <f>COUNTA(RJ!B4:B23)/2</f>
        <v>10</v>
      </c>
      <c r="I20" s="32">
        <v>0</v>
      </c>
      <c r="J20" s="28">
        <v>1</v>
      </c>
      <c r="K20" s="26">
        <f t="shared" si="0"/>
        <v>0</v>
      </c>
      <c r="L20" s="17">
        <v>9</v>
      </c>
    </row>
    <row r="21" spans="3:16" x14ac:dyDescent="0.25">
      <c r="C21" s="25">
        <v>20</v>
      </c>
      <c r="D21" s="25" t="s">
        <v>382</v>
      </c>
      <c r="E21" s="26">
        <v>83</v>
      </c>
      <c r="F21" s="26">
        <v>6</v>
      </c>
      <c r="G21" s="26">
        <f>RN!X32</f>
        <v>80.6875</v>
      </c>
      <c r="H21" s="26">
        <f>COUNTA(RN!B4:B31)/2</f>
        <v>14</v>
      </c>
      <c r="I21" s="27">
        <v>1</v>
      </c>
      <c r="J21" s="28">
        <v>0</v>
      </c>
      <c r="K21" s="26">
        <f t="shared" si="0"/>
        <v>8</v>
      </c>
      <c r="L21" s="17">
        <v>10</v>
      </c>
      <c r="O21" s="24"/>
    </row>
    <row r="22" spans="3:16" x14ac:dyDescent="0.25">
      <c r="C22" s="25">
        <v>21</v>
      </c>
      <c r="D22" s="25" t="s">
        <v>384</v>
      </c>
      <c r="E22" s="26">
        <v>81.180555555555557</v>
      </c>
      <c r="F22" s="26">
        <v>18</v>
      </c>
      <c r="G22" s="26">
        <f>RS!X40</f>
        <v>79.75</v>
      </c>
      <c r="H22" s="26">
        <f>COUNTA(RS!B4:B39)/2</f>
        <v>18</v>
      </c>
      <c r="I22" s="27">
        <v>1</v>
      </c>
      <c r="J22" s="28">
        <v>0</v>
      </c>
      <c r="K22" s="26">
        <f t="shared" si="0"/>
        <v>0</v>
      </c>
      <c r="L22" s="17"/>
    </row>
    <row r="23" spans="3:16" x14ac:dyDescent="0.25">
      <c r="C23" s="25">
        <v>22</v>
      </c>
      <c r="D23" s="25" t="s">
        <v>378</v>
      </c>
      <c r="E23" s="26">
        <v>91.416666666666671</v>
      </c>
      <c r="F23" s="26">
        <v>12</v>
      </c>
      <c r="G23" s="26">
        <f>RO!X32</f>
        <v>88.25</v>
      </c>
      <c r="H23" s="26">
        <f>COUNTA(RO!B4:B31)/2</f>
        <v>14</v>
      </c>
      <c r="I23" s="27">
        <v>1</v>
      </c>
      <c r="J23" s="28">
        <v>0</v>
      </c>
      <c r="K23" s="26">
        <f t="shared" si="0"/>
        <v>2</v>
      </c>
      <c r="L23" s="17"/>
    </row>
    <row r="24" spans="3:16" x14ac:dyDescent="0.25">
      <c r="C24" s="25">
        <v>23</v>
      </c>
      <c r="D24" s="25" t="s">
        <v>376</v>
      </c>
      <c r="E24" s="26">
        <v>92.75</v>
      </c>
      <c r="F24" s="26">
        <v>11</v>
      </c>
      <c r="G24" s="26">
        <f>RR!X26</f>
        <v>94.916666666666671</v>
      </c>
      <c r="H24" s="26">
        <f>COUNTA(RR!B4:B25)/2</f>
        <v>11</v>
      </c>
      <c r="I24" s="27">
        <v>1</v>
      </c>
      <c r="J24" s="28">
        <v>0</v>
      </c>
      <c r="K24" s="26">
        <f t="shared" si="0"/>
        <v>0</v>
      </c>
      <c r="L24" s="17"/>
    </row>
    <row r="25" spans="3:16" x14ac:dyDescent="0.25">
      <c r="C25" s="25">
        <v>24</v>
      </c>
      <c r="D25" s="25" t="s">
        <v>380</v>
      </c>
      <c r="E25" s="26">
        <v>86.416666666666671</v>
      </c>
      <c r="F25" s="26">
        <v>41</v>
      </c>
      <c r="G25" s="26">
        <f>SC!X86</f>
        <v>78.333333333333329</v>
      </c>
      <c r="H25" s="26">
        <f>COUNTA(SC!B4:B85)/2</f>
        <v>41</v>
      </c>
      <c r="I25" s="27">
        <v>1</v>
      </c>
      <c r="J25" s="28">
        <v>0</v>
      </c>
      <c r="K25" s="26">
        <f t="shared" si="0"/>
        <v>0</v>
      </c>
      <c r="L25" s="17"/>
    </row>
    <row r="26" spans="3:16" x14ac:dyDescent="0.25">
      <c r="C26" s="25">
        <v>25</v>
      </c>
      <c r="D26" s="25" t="s">
        <v>538</v>
      </c>
      <c r="E26" s="29"/>
      <c r="F26" s="29"/>
      <c r="G26" s="26">
        <f>SP!X44</f>
        <v>87.916666666666671</v>
      </c>
      <c r="H26" s="26">
        <f>COUNTA(SP!B4:B43)/2</f>
        <v>20</v>
      </c>
      <c r="I26" s="27">
        <v>1</v>
      </c>
      <c r="J26" s="28">
        <v>0</v>
      </c>
      <c r="K26" s="26"/>
      <c r="L26" s="17"/>
    </row>
    <row r="27" spans="3:16" x14ac:dyDescent="0.25">
      <c r="C27" s="25">
        <v>26</v>
      </c>
      <c r="D27" s="25" t="s">
        <v>397</v>
      </c>
      <c r="E27" s="26">
        <v>75</v>
      </c>
      <c r="F27" s="26">
        <v>8.5</v>
      </c>
      <c r="G27" s="26">
        <f>SE!X22</f>
        <v>85.5</v>
      </c>
      <c r="H27" s="26">
        <f>COUNTA(SE!B4:B21)/2</f>
        <v>9</v>
      </c>
      <c r="I27" s="27">
        <v>1</v>
      </c>
      <c r="J27" s="28">
        <v>0</v>
      </c>
      <c r="K27" s="26">
        <f>H27-F27</f>
        <v>0.5</v>
      </c>
      <c r="L27" s="17"/>
    </row>
    <row r="28" spans="3:16" x14ac:dyDescent="0.25">
      <c r="C28" s="25">
        <v>27</v>
      </c>
      <c r="D28" s="25" t="s">
        <v>375</v>
      </c>
      <c r="E28" s="26">
        <v>92.833333333333329</v>
      </c>
      <c r="F28" s="26">
        <v>15</v>
      </c>
      <c r="G28" s="26">
        <f>TO!X32</f>
        <v>87.416666666666671</v>
      </c>
      <c r="H28" s="26">
        <f>COUNTA(TO!B4:B31)/2</f>
        <v>14</v>
      </c>
      <c r="I28" s="27">
        <v>1</v>
      </c>
      <c r="J28" s="28">
        <v>0</v>
      </c>
      <c r="K28" s="26">
        <f>H28-F28</f>
        <v>-1</v>
      </c>
      <c r="L28" s="17"/>
    </row>
    <row r="29" spans="3:16" ht="12.95" customHeight="1" x14ac:dyDescent="0.25">
      <c r="E29" s="36">
        <f>AVERAGE(E2:E28)</f>
        <v>82.579026124338625</v>
      </c>
      <c r="F29" s="36">
        <f>SUM(F2:F28)</f>
        <v>293.5</v>
      </c>
      <c r="G29" s="36">
        <f>AVERAGE(G2:G28)</f>
        <v>78.16296623452547</v>
      </c>
      <c r="H29" s="36">
        <f>SUM(H2:H28)</f>
        <v>397</v>
      </c>
      <c r="I29" s="37">
        <f>AVERAGE(I2:I28)</f>
        <v>0.8388888888888888</v>
      </c>
      <c r="J29" s="33"/>
      <c r="K29" s="33"/>
    </row>
    <row r="30" spans="3:16" ht="10.5" customHeight="1" x14ac:dyDescent="0.25"/>
    <row r="31" spans="3:16" ht="27" customHeight="1" x14ac:dyDescent="0.25">
      <c r="C31" s="59" t="s">
        <v>553</v>
      </c>
      <c r="D31" s="60"/>
      <c r="E31" s="60"/>
      <c r="F31" s="60"/>
      <c r="G31" s="60"/>
      <c r="H31" s="60"/>
      <c r="I31" s="60"/>
      <c r="J31" s="60"/>
      <c r="K31" s="60"/>
      <c r="L31" s="61"/>
    </row>
    <row r="32" spans="3:16" ht="63" customHeight="1" x14ac:dyDescent="0.25">
      <c r="C32" s="59" t="s">
        <v>555</v>
      </c>
      <c r="D32" s="60"/>
      <c r="E32" s="60"/>
      <c r="F32" s="60"/>
      <c r="G32" s="60"/>
      <c r="H32" s="60"/>
      <c r="I32" s="60"/>
      <c r="J32" s="60"/>
      <c r="K32" s="60"/>
      <c r="L32" s="61"/>
    </row>
    <row r="33" spans="3:12" ht="39" customHeight="1" x14ac:dyDescent="0.25">
      <c r="C33" s="59" t="s">
        <v>546</v>
      </c>
      <c r="D33" s="60"/>
      <c r="E33" s="60"/>
      <c r="F33" s="60"/>
      <c r="G33" s="60"/>
      <c r="H33" s="60"/>
      <c r="I33" s="60"/>
      <c r="J33" s="60"/>
      <c r="K33" s="60"/>
      <c r="L33" s="61"/>
    </row>
    <row r="34" spans="3:12" ht="15" customHeight="1" x14ac:dyDescent="0.25">
      <c r="C34" s="59" t="s">
        <v>556</v>
      </c>
      <c r="D34" s="60"/>
      <c r="E34" s="60"/>
      <c r="F34" s="60"/>
      <c r="G34" s="60"/>
      <c r="H34" s="60"/>
      <c r="I34" s="60"/>
      <c r="J34" s="60"/>
      <c r="K34" s="60"/>
      <c r="L34" s="61"/>
    </row>
    <row r="35" spans="3:12" ht="27.75" customHeight="1" x14ac:dyDescent="0.25">
      <c r="C35" s="59" t="s">
        <v>547</v>
      </c>
      <c r="D35" s="60"/>
      <c r="E35" s="60"/>
      <c r="F35" s="60"/>
      <c r="G35" s="60"/>
      <c r="H35" s="60"/>
      <c r="I35" s="60"/>
      <c r="J35" s="60"/>
      <c r="K35" s="60"/>
      <c r="L35" s="61"/>
    </row>
    <row r="36" spans="3:12" ht="27" customHeight="1" x14ac:dyDescent="0.25">
      <c r="C36" s="59" t="s">
        <v>548</v>
      </c>
      <c r="D36" s="60"/>
      <c r="E36" s="60"/>
      <c r="F36" s="60"/>
      <c r="G36" s="60"/>
      <c r="H36" s="60"/>
      <c r="I36" s="60"/>
      <c r="J36" s="60"/>
      <c r="K36" s="60"/>
      <c r="L36" s="61"/>
    </row>
    <row r="37" spans="3:12" ht="26.25" customHeight="1" x14ac:dyDescent="0.25">
      <c r="C37" s="59" t="s">
        <v>549</v>
      </c>
      <c r="D37" s="60"/>
      <c r="E37" s="60"/>
      <c r="F37" s="60"/>
      <c r="G37" s="60"/>
      <c r="H37" s="60"/>
      <c r="I37" s="60"/>
      <c r="J37" s="60"/>
      <c r="K37" s="60"/>
      <c r="L37" s="61"/>
    </row>
    <row r="38" spans="3:12" ht="15" customHeight="1" x14ac:dyDescent="0.25">
      <c r="C38" s="59" t="s">
        <v>557</v>
      </c>
      <c r="D38" s="60"/>
      <c r="E38" s="60"/>
      <c r="F38" s="60"/>
      <c r="G38" s="60"/>
      <c r="H38" s="60"/>
      <c r="I38" s="60"/>
      <c r="J38" s="60"/>
      <c r="K38" s="60"/>
      <c r="L38" s="61"/>
    </row>
    <row r="39" spans="3:12" ht="15" customHeight="1" x14ac:dyDescent="0.25">
      <c r="C39" s="59" t="s">
        <v>558</v>
      </c>
      <c r="D39" s="60"/>
      <c r="E39" s="60"/>
      <c r="F39" s="60"/>
      <c r="G39" s="60"/>
      <c r="H39" s="60"/>
      <c r="I39" s="60"/>
      <c r="J39" s="60"/>
      <c r="K39" s="60"/>
      <c r="L39" s="61"/>
    </row>
    <row r="40" spans="3:12" ht="27" customHeight="1" x14ac:dyDescent="0.25">
      <c r="C40" s="59" t="s">
        <v>550</v>
      </c>
      <c r="D40" s="60"/>
      <c r="E40" s="60"/>
      <c r="F40" s="60"/>
      <c r="G40" s="60"/>
      <c r="H40" s="60"/>
      <c r="I40" s="60"/>
      <c r="J40" s="60"/>
      <c r="K40" s="60"/>
      <c r="L40" s="61"/>
    </row>
  </sheetData>
  <sortState ref="C2:I28">
    <sortCondition ref="D2:D28"/>
  </sortState>
  <mergeCells count="10">
    <mergeCell ref="C31:L31"/>
    <mergeCell ref="C32:L32"/>
    <mergeCell ref="C33:L33"/>
    <mergeCell ref="C34:L34"/>
    <mergeCell ref="C35:L35"/>
    <mergeCell ref="C36:L36"/>
    <mergeCell ref="C37:L37"/>
    <mergeCell ref="C38:L38"/>
    <mergeCell ref="C39:L39"/>
    <mergeCell ref="C40:L40"/>
  </mergeCells>
  <printOptions horizontalCentered="1"/>
  <pageMargins left="0.19685039370078741" right="0.19685039370078741" top="0.19685039370078741" bottom="0.19685039370078741" header="0.31496062992125984" footer="0.31496062992125984"/>
  <pageSetup paperSize="9" scale="74" orientation="landscape" r:id="rId1"/>
  <ignoredErrors>
    <ignoredError sqref="H2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X40"/>
  <sheetViews>
    <sheetView showGridLines="0" workbookViewId="0">
      <selection activeCell="AC15" sqref="AC15"/>
    </sheetView>
  </sheetViews>
  <sheetFormatPr defaultRowHeight="15" x14ac:dyDescent="0.25"/>
  <cols>
    <col min="1" max="1" width="2.7109375" customWidth="1"/>
    <col min="2" max="2" width="10" bestFit="1" customWidth="1"/>
    <col min="3" max="3" width="24.42578125" bestFit="1" customWidth="1"/>
    <col min="4" max="4" width="2.7109375" customWidth="1"/>
    <col min="5" max="5" width="3" customWidth="1"/>
    <col min="6" max="6" width="5" customWidth="1"/>
    <col min="7" max="7" width="5.140625" customWidth="1"/>
    <col min="8" max="8" width="7.5703125" customWidth="1"/>
    <col min="9" max="9" width="3.85546875" customWidth="1"/>
    <col min="10" max="10" width="2.7109375" customWidth="1"/>
    <col min="11" max="11" width="5.85546875"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5" max="25" width="1.28515625" customWidth="1"/>
  </cols>
  <sheetData>
    <row r="1" spans="1:24" s="1" customFormat="1" ht="12.75" x14ac:dyDescent="0.2">
      <c r="A1" s="89"/>
      <c r="B1" s="85" t="s">
        <v>0</v>
      </c>
      <c r="C1" s="85"/>
      <c r="D1" s="85"/>
      <c r="E1" s="85"/>
      <c r="F1" s="85"/>
      <c r="G1" s="85"/>
      <c r="H1" s="85"/>
      <c r="I1" s="85"/>
      <c r="J1" s="85"/>
      <c r="K1" s="85"/>
      <c r="L1" s="85"/>
      <c r="M1" s="85"/>
      <c r="N1" s="85"/>
      <c r="O1" s="85"/>
      <c r="P1" s="85"/>
      <c r="Q1" s="85"/>
      <c r="R1" s="85"/>
      <c r="S1" s="85"/>
      <c r="T1" s="85"/>
      <c r="U1" s="85"/>
      <c r="V1" s="85"/>
      <c r="W1" s="98"/>
      <c r="X1" s="79"/>
    </row>
    <row r="2" spans="1:24" s="1" customFormat="1" ht="12.75" customHeight="1" x14ac:dyDescent="0.2">
      <c r="A2" s="89"/>
      <c r="B2" s="64" t="s">
        <v>498</v>
      </c>
      <c r="C2" s="64"/>
      <c r="D2" s="64"/>
      <c r="E2" s="64"/>
      <c r="F2" s="64"/>
      <c r="G2" s="64"/>
      <c r="H2" s="64"/>
      <c r="I2" s="64"/>
      <c r="J2" s="64"/>
      <c r="K2" s="64"/>
      <c r="L2" s="64"/>
      <c r="M2" s="64"/>
      <c r="N2" s="64"/>
      <c r="O2" s="64"/>
      <c r="P2" s="64"/>
      <c r="Q2" s="64"/>
      <c r="R2" s="64"/>
      <c r="S2" s="64"/>
      <c r="T2" s="64"/>
      <c r="U2" s="64"/>
      <c r="V2" s="64"/>
      <c r="W2" s="65"/>
      <c r="X2" s="119"/>
    </row>
    <row r="3" spans="1:24"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122">
        <v>42705</v>
      </c>
      <c r="X3" s="16" t="s">
        <v>371</v>
      </c>
    </row>
    <row r="4" spans="1:24" s="1" customFormat="1" ht="12.75" x14ac:dyDescent="0.2">
      <c r="A4" s="89"/>
      <c r="B4" s="84">
        <v>65028000</v>
      </c>
      <c r="C4" s="4" t="s">
        <v>203</v>
      </c>
      <c r="D4" s="4" t="s">
        <v>12</v>
      </c>
      <c r="E4" s="4" t="s">
        <v>13</v>
      </c>
      <c r="F4" s="4" t="s">
        <v>14</v>
      </c>
      <c r="G4" s="4" t="s">
        <v>15</v>
      </c>
      <c r="H4" s="4" t="s">
        <v>27</v>
      </c>
      <c r="I4" s="4" t="s">
        <v>17</v>
      </c>
      <c r="J4" s="4" t="s">
        <v>204</v>
      </c>
      <c r="K4" s="5">
        <v>41487</v>
      </c>
      <c r="L4" s="7">
        <v>0</v>
      </c>
      <c r="M4" s="7">
        <v>0</v>
      </c>
      <c r="N4" s="7">
        <v>29</v>
      </c>
      <c r="O4" s="8">
        <v>86</v>
      </c>
      <c r="P4" s="8">
        <v>89</v>
      </c>
      <c r="Q4" s="8">
        <v>84</v>
      </c>
      <c r="R4" s="7">
        <v>72</v>
      </c>
      <c r="S4" s="8">
        <v>85</v>
      </c>
      <c r="T4" s="6">
        <v>99</v>
      </c>
      <c r="U4" s="6">
        <v>100</v>
      </c>
      <c r="V4" s="6">
        <v>98</v>
      </c>
      <c r="W4" s="123">
        <v>100</v>
      </c>
      <c r="X4" s="16">
        <f>AVERAGE(L4:W4)</f>
        <v>70.166666666666671</v>
      </c>
    </row>
    <row r="5" spans="1:24" s="1" customFormat="1" ht="12.75" x14ac:dyDescent="0.2">
      <c r="A5" s="89"/>
      <c r="B5" s="84">
        <v>0</v>
      </c>
      <c r="C5" s="4" t="s">
        <v>203</v>
      </c>
      <c r="D5" s="4" t="s">
        <v>19</v>
      </c>
      <c r="E5" s="4" t="s">
        <v>13</v>
      </c>
      <c r="F5" s="4" t="s">
        <v>14</v>
      </c>
      <c r="G5" s="4" t="s">
        <v>15</v>
      </c>
      <c r="H5" s="4" t="s">
        <v>20</v>
      </c>
      <c r="I5" s="4" t="s">
        <v>17</v>
      </c>
      <c r="J5" s="4" t="s">
        <v>204</v>
      </c>
      <c r="K5" s="5">
        <v>41487</v>
      </c>
      <c r="L5" s="7">
        <v>0</v>
      </c>
      <c r="M5" s="7">
        <v>0</v>
      </c>
      <c r="N5" s="7">
        <v>33</v>
      </c>
      <c r="O5" s="6">
        <v>98</v>
      </c>
      <c r="P5" s="6">
        <v>96</v>
      </c>
      <c r="Q5" s="6">
        <v>100</v>
      </c>
      <c r="R5" s="6">
        <v>91</v>
      </c>
      <c r="S5" s="6">
        <v>91</v>
      </c>
      <c r="T5" s="6">
        <v>99</v>
      </c>
      <c r="U5" s="6">
        <v>100</v>
      </c>
      <c r="V5" s="6">
        <v>98</v>
      </c>
      <c r="W5" s="123">
        <v>100</v>
      </c>
      <c r="X5" s="16">
        <f t="shared" ref="X5:X29" si="0">AVERAGE(L5:W5)</f>
        <v>75.5</v>
      </c>
    </row>
    <row r="6" spans="1:24" s="1" customFormat="1" ht="12.75" x14ac:dyDescent="0.2">
      <c r="A6" s="89"/>
      <c r="B6" s="84">
        <v>81200000</v>
      </c>
      <c r="C6" s="4" t="s">
        <v>205</v>
      </c>
      <c r="D6" s="4" t="s">
        <v>12</v>
      </c>
      <c r="E6" s="4" t="s">
        <v>13</v>
      </c>
      <c r="F6" s="4" t="s">
        <v>14</v>
      </c>
      <c r="G6" s="4" t="s">
        <v>15</v>
      </c>
      <c r="H6" s="4" t="s">
        <v>16</v>
      </c>
      <c r="I6" s="4" t="s">
        <v>17</v>
      </c>
      <c r="J6" s="4" t="s">
        <v>206</v>
      </c>
      <c r="K6" s="5">
        <v>41456</v>
      </c>
      <c r="L6" s="6">
        <v>92</v>
      </c>
      <c r="M6" s="7">
        <v>75</v>
      </c>
      <c r="N6" s="6">
        <v>99</v>
      </c>
      <c r="O6" s="6">
        <v>98</v>
      </c>
      <c r="P6" s="6">
        <v>96</v>
      </c>
      <c r="Q6" s="6">
        <v>100</v>
      </c>
      <c r="R6" s="6">
        <v>98</v>
      </c>
      <c r="S6" s="6">
        <v>96</v>
      </c>
      <c r="T6" s="6">
        <v>99</v>
      </c>
      <c r="U6" s="6">
        <v>100</v>
      </c>
      <c r="V6" s="6">
        <v>94</v>
      </c>
      <c r="W6" s="123">
        <v>99</v>
      </c>
      <c r="X6" s="16">
        <f t="shared" si="0"/>
        <v>95.5</v>
      </c>
    </row>
    <row r="7" spans="1:24" s="1" customFormat="1" ht="12.75" x14ac:dyDescent="0.2">
      <c r="A7" s="89"/>
      <c r="B7" s="84">
        <v>2449000</v>
      </c>
      <c r="C7" s="4" t="s">
        <v>205</v>
      </c>
      <c r="D7" s="4" t="s">
        <v>19</v>
      </c>
      <c r="E7" s="4" t="s">
        <v>13</v>
      </c>
      <c r="F7" s="4" t="s">
        <v>14</v>
      </c>
      <c r="G7" s="4" t="s">
        <v>15</v>
      </c>
      <c r="H7" s="4" t="s">
        <v>20</v>
      </c>
      <c r="I7" s="4" t="s">
        <v>17</v>
      </c>
      <c r="J7" s="4" t="s">
        <v>206</v>
      </c>
      <c r="K7" s="5">
        <v>41456</v>
      </c>
      <c r="L7" s="7">
        <v>24</v>
      </c>
      <c r="M7" s="7">
        <v>46</v>
      </c>
      <c r="N7" s="6">
        <v>99</v>
      </c>
      <c r="O7" s="6">
        <v>98</v>
      </c>
      <c r="P7" s="6">
        <v>96</v>
      </c>
      <c r="Q7" s="6">
        <v>100</v>
      </c>
      <c r="R7" s="6">
        <v>98</v>
      </c>
      <c r="S7" s="6">
        <v>99</v>
      </c>
      <c r="T7" s="6">
        <v>99</v>
      </c>
      <c r="U7" s="6">
        <v>100</v>
      </c>
      <c r="V7" s="6">
        <v>94</v>
      </c>
      <c r="W7" s="123">
        <v>99</v>
      </c>
      <c r="X7" s="16">
        <f t="shared" si="0"/>
        <v>87.666666666666671</v>
      </c>
    </row>
    <row r="8" spans="1:24" s="1" customFormat="1" ht="12.75" x14ac:dyDescent="0.2">
      <c r="A8" s="89"/>
      <c r="B8" s="84">
        <v>65013006</v>
      </c>
      <c r="C8" s="4" t="s">
        <v>207</v>
      </c>
      <c r="D8" s="4" t="s">
        <v>12</v>
      </c>
      <c r="E8" s="4" t="s">
        <v>13</v>
      </c>
      <c r="F8" s="4" t="s">
        <v>14</v>
      </c>
      <c r="G8" s="4"/>
      <c r="H8" s="4" t="s">
        <v>27</v>
      </c>
      <c r="I8" s="4"/>
      <c r="J8" s="4" t="s">
        <v>204</v>
      </c>
      <c r="K8" s="5">
        <v>41426</v>
      </c>
      <c r="L8" s="7">
        <v>0</v>
      </c>
      <c r="M8" s="7">
        <v>0</v>
      </c>
      <c r="N8" s="7">
        <v>0</v>
      </c>
      <c r="O8" s="7">
        <v>0</v>
      </c>
      <c r="P8" s="7">
        <v>0</v>
      </c>
      <c r="Q8" s="7">
        <v>0</v>
      </c>
      <c r="R8" s="7">
        <v>0</v>
      </c>
      <c r="S8" s="7">
        <v>0</v>
      </c>
      <c r="T8" s="7">
        <v>0</v>
      </c>
      <c r="U8" s="7">
        <v>0</v>
      </c>
      <c r="V8" s="7">
        <v>0</v>
      </c>
      <c r="W8" s="124">
        <v>0</v>
      </c>
      <c r="X8" s="16">
        <f t="shared" si="0"/>
        <v>0</v>
      </c>
    </row>
    <row r="9" spans="1:24" s="1" customFormat="1" ht="12.75" x14ac:dyDescent="0.2">
      <c r="A9" s="89"/>
      <c r="B9" s="84">
        <v>0</v>
      </c>
      <c r="C9" s="4" t="s">
        <v>207</v>
      </c>
      <c r="D9" s="4" t="s">
        <v>19</v>
      </c>
      <c r="E9" s="4" t="s">
        <v>13</v>
      </c>
      <c r="F9" s="4" t="s">
        <v>14</v>
      </c>
      <c r="G9" s="4"/>
      <c r="H9" s="4" t="s">
        <v>20</v>
      </c>
      <c r="I9" s="4"/>
      <c r="J9" s="4" t="s">
        <v>204</v>
      </c>
      <c r="K9" s="5">
        <v>41426</v>
      </c>
      <c r="L9" s="7">
        <v>0</v>
      </c>
      <c r="M9" s="7">
        <v>0</v>
      </c>
      <c r="N9" s="7">
        <v>0</v>
      </c>
      <c r="O9" s="7">
        <v>0</v>
      </c>
      <c r="P9" s="7">
        <v>0</v>
      </c>
      <c r="Q9" s="7">
        <v>0</v>
      </c>
      <c r="R9" s="7">
        <v>0</v>
      </c>
      <c r="S9" s="7">
        <v>0</v>
      </c>
      <c r="T9" s="7">
        <v>0</v>
      </c>
      <c r="U9" s="7">
        <v>0</v>
      </c>
      <c r="V9" s="7">
        <v>0</v>
      </c>
      <c r="W9" s="124">
        <v>0</v>
      </c>
      <c r="X9" s="16">
        <f t="shared" si="0"/>
        <v>0</v>
      </c>
    </row>
    <row r="10" spans="1:24" s="1" customFormat="1" ht="12.75" x14ac:dyDescent="0.2">
      <c r="A10" s="89"/>
      <c r="B10" s="84">
        <v>81335000</v>
      </c>
      <c r="C10" s="4" t="s">
        <v>208</v>
      </c>
      <c r="D10" s="4" t="s">
        <v>12</v>
      </c>
      <c r="E10" s="4" t="s">
        <v>13</v>
      </c>
      <c r="F10" s="4" t="s">
        <v>14</v>
      </c>
      <c r="G10" s="4" t="s">
        <v>15</v>
      </c>
      <c r="H10" s="4" t="s">
        <v>27</v>
      </c>
      <c r="I10" s="4" t="s">
        <v>17</v>
      </c>
      <c r="J10" s="4" t="s">
        <v>206</v>
      </c>
      <c r="K10" s="5">
        <v>41456</v>
      </c>
      <c r="L10" s="6">
        <v>98</v>
      </c>
      <c r="M10" s="8">
        <v>82</v>
      </c>
      <c r="N10" s="6">
        <v>100</v>
      </c>
      <c r="O10" s="6">
        <v>98</v>
      </c>
      <c r="P10" s="6">
        <v>96</v>
      </c>
      <c r="Q10" s="6">
        <v>100</v>
      </c>
      <c r="R10" s="6">
        <v>98</v>
      </c>
      <c r="S10" s="6">
        <v>99</v>
      </c>
      <c r="T10" s="6">
        <v>99</v>
      </c>
      <c r="U10" s="6">
        <v>100</v>
      </c>
      <c r="V10" s="6">
        <v>94</v>
      </c>
      <c r="W10" s="123">
        <v>99</v>
      </c>
      <c r="X10" s="16">
        <f t="shared" si="0"/>
        <v>96.916666666666671</v>
      </c>
    </row>
    <row r="11" spans="1:24" s="1" customFormat="1" ht="12.75" x14ac:dyDescent="0.2">
      <c r="A11" s="89"/>
      <c r="B11" s="84">
        <v>2448036</v>
      </c>
      <c r="C11" s="4" t="s">
        <v>208</v>
      </c>
      <c r="D11" s="4" t="s">
        <v>19</v>
      </c>
      <c r="E11" s="4" t="s">
        <v>13</v>
      </c>
      <c r="F11" s="4" t="s">
        <v>14</v>
      </c>
      <c r="G11" s="4" t="s">
        <v>15</v>
      </c>
      <c r="H11" s="4" t="s">
        <v>20</v>
      </c>
      <c r="I11" s="4" t="s">
        <v>17</v>
      </c>
      <c r="J11" s="4" t="s">
        <v>206</v>
      </c>
      <c r="K11" s="5">
        <v>41456</v>
      </c>
      <c r="L11" s="6">
        <v>98</v>
      </c>
      <c r="M11" s="8">
        <v>82</v>
      </c>
      <c r="N11" s="6">
        <v>100</v>
      </c>
      <c r="O11" s="6">
        <v>98</v>
      </c>
      <c r="P11" s="6">
        <v>96</v>
      </c>
      <c r="Q11" s="6">
        <v>100</v>
      </c>
      <c r="R11" s="6">
        <v>98</v>
      </c>
      <c r="S11" s="6">
        <v>99</v>
      </c>
      <c r="T11" s="6">
        <v>99</v>
      </c>
      <c r="U11" s="6">
        <v>100</v>
      </c>
      <c r="V11" s="6">
        <v>94</v>
      </c>
      <c r="W11" s="123">
        <v>99</v>
      </c>
      <c r="X11" s="16">
        <f t="shared" si="0"/>
        <v>96.916666666666671</v>
      </c>
    </row>
    <row r="12" spans="1:24" s="1" customFormat="1" ht="12.75" x14ac:dyDescent="0.2">
      <c r="A12" s="89"/>
      <c r="B12" s="84">
        <v>65006040</v>
      </c>
      <c r="C12" s="4" t="s">
        <v>499</v>
      </c>
      <c r="D12" s="4" t="s">
        <v>12</v>
      </c>
      <c r="E12" s="4" t="s">
        <v>13</v>
      </c>
      <c r="F12" s="4" t="s">
        <v>14</v>
      </c>
      <c r="G12" s="4"/>
      <c r="H12" s="4" t="s">
        <v>138</v>
      </c>
      <c r="I12" s="4"/>
      <c r="J12" s="4" t="s">
        <v>204</v>
      </c>
      <c r="K12" s="5">
        <v>37956</v>
      </c>
      <c r="L12" s="7">
        <v>0</v>
      </c>
      <c r="M12" s="7">
        <v>0</v>
      </c>
      <c r="N12" s="7">
        <v>0</v>
      </c>
      <c r="O12" s="7">
        <v>0</v>
      </c>
      <c r="P12" s="7">
        <v>0</v>
      </c>
      <c r="Q12" s="7">
        <v>0</v>
      </c>
      <c r="R12" s="7">
        <v>0</v>
      </c>
      <c r="S12" s="7">
        <v>0</v>
      </c>
      <c r="T12" s="7">
        <v>0</v>
      </c>
      <c r="U12" s="7">
        <v>0</v>
      </c>
      <c r="V12" s="7">
        <v>0</v>
      </c>
      <c r="W12" s="124">
        <v>0</v>
      </c>
      <c r="X12" s="16">
        <f t="shared" si="0"/>
        <v>0</v>
      </c>
    </row>
    <row r="13" spans="1:24" s="1" customFormat="1" ht="12.75" x14ac:dyDescent="0.2">
      <c r="A13" s="89"/>
      <c r="B13" s="84">
        <v>0</v>
      </c>
      <c r="C13" s="4" t="s">
        <v>499</v>
      </c>
      <c r="D13" s="4" t="s">
        <v>19</v>
      </c>
      <c r="E13" s="4" t="s">
        <v>13</v>
      </c>
      <c r="F13" s="4" t="s">
        <v>14</v>
      </c>
      <c r="G13" s="4"/>
      <c r="H13" s="4" t="s">
        <v>20</v>
      </c>
      <c r="I13" s="4"/>
      <c r="J13" s="4" t="s">
        <v>204</v>
      </c>
      <c r="K13" s="5">
        <v>37956</v>
      </c>
      <c r="L13" s="7">
        <v>0</v>
      </c>
      <c r="M13" s="7">
        <v>0</v>
      </c>
      <c r="N13" s="7">
        <v>0</v>
      </c>
      <c r="O13" s="7">
        <v>0</v>
      </c>
      <c r="P13" s="7">
        <v>0</v>
      </c>
      <c r="Q13" s="7">
        <v>0</v>
      </c>
      <c r="R13" s="7">
        <v>0</v>
      </c>
      <c r="S13" s="7">
        <v>0</v>
      </c>
      <c r="T13" s="7">
        <v>0</v>
      </c>
      <c r="U13" s="7">
        <v>0</v>
      </c>
      <c r="V13" s="7">
        <v>0</v>
      </c>
      <c r="W13" s="124">
        <v>0</v>
      </c>
      <c r="X13" s="16">
        <f t="shared" si="0"/>
        <v>0</v>
      </c>
    </row>
    <row r="14" spans="1:24" s="1" customFormat="1" ht="12.75" x14ac:dyDescent="0.2">
      <c r="A14" s="89"/>
      <c r="B14" s="84">
        <v>65010000</v>
      </c>
      <c r="C14" s="4" t="s">
        <v>209</v>
      </c>
      <c r="D14" s="4" t="s">
        <v>12</v>
      </c>
      <c r="E14" s="4" t="s">
        <v>13</v>
      </c>
      <c r="F14" s="4" t="s">
        <v>14</v>
      </c>
      <c r="G14" s="4" t="s">
        <v>15</v>
      </c>
      <c r="H14" s="4" t="s">
        <v>16</v>
      </c>
      <c r="I14" s="4" t="s">
        <v>17</v>
      </c>
      <c r="J14" s="4" t="s">
        <v>204</v>
      </c>
      <c r="K14" s="5">
        <v>41395</v>
      </c>
      <c r="L14" s="6">
        <v>99</v>
      </c>
      <c r="M14" s="8">
        <v>88</v>
      </c>
      <c r="N14" s="6">
        <v>100</v>
      </c>
      <c r="O14" s="6">
        <v>98</v>
      </c>
      <c r="P14" s="6">
        <v>96</v>
      </c>
      <c r="Q14" s="6">
        <v>100</v>
      </c>
      <c r="R14" s="6">
        <v>98</v>
      </c>
      <c r="S14" s="6">
        <v>99</v>
      </c>
      <c r="T14" s="6">
        <v>99</v>
      </c>
      <c r="U14" s="6">
        <v>100</v>
      </c>
      <c r="V14" s="6">
        <v>98</v>
      </c>
      <c r="W14" s="123">
        <v>100</v>
      </c>
      <c r="X14" s="16">
        <f t="shared" si="0"/>
        <v>97.916666666666671</v>
      </c>
    </row>
    <row r="15" spans="1:24" s="1" customFormat="1" ht="12.75" x14ac:dyDescent="0.2">
      <c r="A15" s="89"/>
      <c r="B15" s="84">
        <v>2549017</v>
      </c>
      <c r="C15" s="4" t="s">
        <v>209</v>
      </c>
      <c r="D15" s="4" t="s">
        <v>19</v>
      </c>
      <c r="E15" s="4" t="s">
        <v>13</v>
      </c>
      <c r="F15" s="4" t="s">
        <v>14</v>
      </c>
      <c r="G15" s="4" t="s">
        <v>15</v>
      </c>
      <c r="H15" s="4" t="s">
        <v>20</v>
      </c>
      <c r="I15" s="4" t="s">
        <v>17</v>
      </c>
      <c r="J15" s="4" t="s">
        <v>204</v>
      </c>
      <c r="K15" s="5">
        <v>41395</v>
      </c>
      <c r="L15" s="6">
        <v>99</v>
      </c>
      <c r="M15" s="8">
        <v>87</v>
      </c>
      <c r="N15" s="6">
        <v>100</v>
      </c>
      <c r="O15" s="6">
        <v>98</v>
      </c>
      <c r="P15" s="6">
        <v>96</v>
      </c>
      <c r="Q15" s="6">
        <v>100</v>
      </c>
      <c r="R15" s="6">
        <v>98</v>
      </c>
      <c r="S15" s="6">
        <v>99</v>
      </c>
      <c r="T15" s="6">
        <v>99</v>
      </c>
      <c r="U15" s="6">
        <v>99</v>
      </c>
      <c r="V15" s="6">
        <v>98</v>
      </c>
      <c r="W15" s="123">
        <v>100</v>
      </c>
      <c r="X15" s="16">
        <f t="shared" si="0"/>
        <v>97.75</v>
      </c>
    </row>
    <row r="16" spans="1:24" s="1" customFormat="1" ht="12.75" x14ac:dyDescent="0.2">
      <c r="A16" s="89"/>
      <c r="B16" s="84">
        <v>65026950</v>
      </c>
      <c r="C16" s="4" t="s">
        <v>210</v>
      </c>
      <c r="D16" s="4" t="s">
        <v>12</v>
      </c>
      <c r="E16" s="4" t="s">
        <v>13</v>
      </c>
      <c r="F16" s="4" t="s">
        <v>14</v>
      </c>
      <c r="G16" s="4"/>
      <c r="H16" s="4" t="s">
        <v>27</v>
      </c>
      <c r="I16" s="4"/>
      <c r="J16" s="4" t="s">
        <v>204</v>
      </c>
      <c r="K16" s="5">
        <v>41609</v>
      </c>
      <c r="L16" s="6">
        <v>100</v>
      </c>
      <c r="M16" s="8">
        <v>89</v>
      </c>
      <c r="N16" s="7">
        <v>57</v>
      </c>
      <c r="O16" s="7">
        <v>0</v>
      </c>
      <c r="P16" s="7">
        <v>0</v>
      </c>
      <c r="Q16" s="7">
        <v>0</v>
      </c>
      <c r="R16" s="7">
        <v>0</v>
      </c>
      <c r="S16" s="7">
        <v>60</v>
      </c>
      <c r="T16" s="6">
        <v>99</v>
      </c>
      <c r="U16" s="6">
        <v>100</v>
      </c>
      <c r="V16" s="6">
        <v>98</v>
      </c>
      <c r="W16" s="123">
        <v>100</v>
      </c>
      <c r="X16" s="16">
        <f t="shared" si="0"/>
        <v>58.583333333333336</v>
      </c>
    </row>
    <row r="17" spans="1:24" s="1" customFormat="1" ht="12.75" x14ac:dyDescent="0.2">
      <c r="A17" s="89"/>
      <c r="B17" s="84">
        <v>2549117</v>
      </c>
      <c r="C17" s="4" t="s">
        <v>210</v>
      </c>
      <c r="D17" s="4" t="s">
        <v>19</v>
      </c>
      <c r="E17" s="4" t="s">
        <v>13</v>
      </c>
      <c r="F17" s="4" t="s">
        <v>14</v>
      </c>
      <c r="G17" s="4"/>
      <c r="H17" s="4" t="s">
        <v>20</v>
      </c>
      <c r="I17" s="4"/>
      <c r="J17" s="4" t="s">
        <v>204</v>
      </c>
      <c r="K17" s="5">
        <v>41609</v>
      </c>
      <c r="L17" s="6">
        <v>100</v>
      </c>
      <c r="M17" s="8">
        <v>89</v>
      </c>
      <c r="N17" s="7">
        <v>59</v>
      </c>
      <c r="O17" s="7">
        <v>0</v>
      </c>
      <c r="P17" s="7">
        <v>0</v>
      </c>
      <c r="Q17" s="7">
        <v>0</v>
      </c>
      <c r="R17" s="7">
        <v>0</v>
      </c>
      <c r="S17" s="7">
        <v>67</v>
      </c>
      <c r="T17" s="6">
        <v>99</v>
      </c>
      <c r="U17" s="6">
        <v>100</v>
      </c>
      <c r="V17" s="6">
        <v>98</v>
      </c>
      <c r="W17" s="123">
        <v>100</v>
      </c>
      <c r="X17" s="16">
        <f t="shared" si="0"/>
        <v>59.333333333333336</v>
      </c>
    </row>
    <row r="18" spans="1:24" s="1" customFormat="1" ht="12.75" x14ac:dyDescent="0.2">
      <c r="A18" s="89"/>
      <c r="B18" s="84">
        <v>81107000</v>
      </c>
      <c r="C18" s="4" t="s">
        <v>211</v>
      </c>
      <c r="D18" s="4" t="s">
        <v>12</v>
      </c>
      <c r="E18" s="4" t="s">
        <v>13</v>
      </c>
      <c r="F18" s="4" t="s">
        <v>14</v>
      </c>
      <c r="G18" s="4"/>
      <c r="H18" s="4" t="s">
        <v>16</v>
      </c>
      <c r="I18" s="4"/>
      <c r="J18" s="4" t="s">
        <v>204</v>
      </c>
      <c r="K18" s="5">
        <v>41426</v>
      </c>
      <c r="L18" s="7">
        <v>0</v>
      </c>
      <c r="M18" s="7">
        <v>72</v>
      </c>
      <c r="N18" s="6">
        <v>100</v>
      </c>
      <c r="O18" s="6">
        <v>98</v>
      </c>
      <c r="P18" s="6">
        <v>96</v>
      </c>
      <c r="Q18" s="6">
        <v>100</v>
      </c>
      <c r="R18" s="6">
        <v>98</v>
      </c>
      <c r="S18" s="6">
        <v>99</v>
      </c>
      <c r="T18" s="6">
        <v>99</v>
      </c>
      <c r="U18" s="6">
        <v>100</v>
      </c>
      <c r="V18" s="6">
        <v>97</v>
      </c>
      <c r="W18" s="123">
        <v>100</v>
      </c>
      <c r="X18" s="16">
        <f t="shared" si="0"/>
        <v>88.25</v>
      </c>
    </row>
    <row r="19" spans="1:24" s="1" customFormat="1" ht="12.75" x14ac:dyDescent="0.2">
      <c r="A19" s="89"/>
      <c r="B19" s="84">
        <v>0</v>
      </c>
      <c r="C19" s="4" t="s">
        <v>211</v>
      </c>
      <c r="D19" s="4" t="s">
        <v>19</v>
      </c>
      <c r="E19" s="4" t="s">
        <v>13</v>
      </c>
      <c r="F19" s="4" t="s">
        <v>14</v>
      </c>
      <c r="G19" s="4"/>
      <c r="H19" s="4" t="s">
        <v>20</v>
      </c>
      <c r="I19" s="4"/>
      <c r="J19" s="4" t="s">
        <v>204</v>
      </c>
      <c r="K19" s="5">
        <v>41426</v>
      </c>
      <c r="L19" s="7">
        <v>0</v>
      </c>
      <c r="M19" s="7">
        <v>72</v>
      </c>
      <c r="N19" s="6">
        <v>100</v>
      </c>
      <c r="O19" s="6">
        <v>98</v>
      </c>
      <c r="P19" s="6">
        <v>96</v>
      </c>
      <c r="Q19" s="6">
        <v>100</v>
      </c>
      <c r="R19" s="6">
        <v>98</v>
      </c>
      <c r="S19" s="6">
        <v>99</v>
      </c>
      <c r="T19" s="6">
        <v>99</v>
      </c>
      <c r="U19" s="6">
        <v>100</v>
      </c>
      <c r="V19" s="6">
        <v>97</v>
      </c>
      <c r="W19" s="123">
        <v>99</v>
      </c>
      <c r="X19" s="16">
        <f t="shared" si="0"/>
        <v>88.166666666666671</v>
      </c>
    </row>
    <row r="20" spans="1:24" s="1" customFormat="1" ht="12.75" x14ac:dyDescent="0.2">
      <c r="A20" s="89"/>
      <c r="B20" s="84">
        <v>65950200</v>
      </c>
      <c r="C20" s="4" t="s">
        <v>212</v>
      </c>
      <c r="D20" s="4" t="s">
        <v>12</v>
      </c>
      <c r="E20" s="4" t="s">
        <v>13</v>
      </c>
      <c r="F20" s="4" t="s">
        <v>14</v>
      </c>
      <c r="G20" s="4" t="s">
        <v>15</v>
      </c>
      <c r="H20" s="4" t="s">
        <v>16</v>
      </c>
      <c r="I20" s="4" t="s">
        <v>17</v>
      </c>
      <c r="J20" s="4" t="s">
        <v>204</v>
      </c>
      <c r="K20" s="5">
        <v>41456</v>
      </c>
      <c r="L20" s="6">
        <v>98</v>
      </c>
      <c r="M20" s="6">
        <v>94</v>
      </c>
      <c r="N20" s="6">
        <v>98</v>
      </c>
      <c r="O20" s="6">
        <v>98</v>
      </c>
      <c r="P20" s="6">
        <v>96</v>
      </c>
      <c r="Q20" s="6">
        <v>100</v>
      </c>
      <c r="R20" s="6">
        <v>98</v>
      </c>
      <c r="S20" s="6">
        <v>99</v>
      </c>
      <c r="T20" s="6">
        <v>99</v>
      </c>
      <c r="U20" s="6">
        <v>100</v>
      </c>
      <c r="V20" s="6">
        <v>97</v>
      </c>
      <c r="W20" s="123">
        <v>100</v>
      </c>
      <c r="X20" s="16">
        <f t="shared" si="0"/>
        <v>98.083333333333329</v>
      </c>
    </row>
    <row r="21" spans="1:24" s="1" customFormat="1" ht="12.75" x14ac:dyDescent="0.2">
      <c r="A21" s="89"/>
      <c r="B21" s="84">
        <v>0</v>
      </c>
      <c r="C21" s="4" t="s">
        <v>212</v>
      </c>
      <c r="D21" s="4" t="s">
        <v>19</v>
      </c>
      <c r="E21" s="4" t="s">
        <v>13</v>
      </c>
      <c r="F21" s="4" t="s">
        <v>14</v>
      </c>
      <c r="G21" s="4" t="s">
        <v>15</v>
      </c>
      <c r="H21" s="4" t="s">
        <v>20</v>
      </c>
      <c r="I21" s="4" t="s">
        <v>17</v>
      </c>
      <c r="J21" s="4" t="s">
        <v>204</v>
      </c>
      <c r="K21" s="5">
        <v>41456</v>
      </c>
      <c r="L21" s="6">
        <v>98</v>
      </c>
      <c r="M21" s="6">
        <v>94</v>
      </c>
      <c r="N21" s="6">
        <v>98</v>
      </c>
      <c r="O21" s="6">
        <v>98</v>
      </c>
      <c r="P21" s="6">
        <v>96</v>
      </c>
      <c r="Q21" s="6">
        <v>100</v>
      </c>
      <c r="R21" s="6">
        <v>98</v>
      </c>
      <c r="S21" s="6">
        <v>99</v>
      </c>
      <c r="T21" s="6">
        <v>99</v>
      </c>
      <c r="U21" s="6">
        <v>100</v>
      </c>
      <c r="V21" s="6">
        <v>97</v>
      </c>
      <c r="W21" s="123">
        <v>100</v>
      </c>
      <c r="X21" s="16">
        <f t="shared" si="0"/>
        <v>98.083333333333329</v>
      </c>
    </row>
    <row r="22" spans="1:24" s="1" customFormat="1" ht="12.75" x14ac:dyDescent="0.2">
      <c r="A22" s="89"/>
      <c r="B22" s="84">
        <v>65025000</v>
      </c>
      <c r="C22" s="4" t="s">
        <v>213</v>
      </c>
      <c r="D22" s="4" t="s">
        <v>12</v>
      </c>
      <c r="E22" s="4" t="s">
        <v>13</v>
      </c>
      <c r="F22" s="4" t="s">
        <v>14</v>
      </c>
      <c r="G22" s="4" t="s">
        <v>15</v>
      </c>
      <c r="H22" s="4" t="s">
        <v>16</v>
      </c>
      <c r="I22" s="4" t="s">
        <v>17</v>
      </c>
      <c r="J22" s="4" t="s">
        <v>204</v>
      </c>
      <c r="K22" s="5">
        <v>41395</v>
      </c>
      <c r="L22" s="6">
        <v>99</v>
      </c>
      <c r="M22" s="8">
        <v>88</v>
      </c>
      <c r="N22" s="6">
        <v>100</v>
      </c>
      <c r="O22" s="6">
        <v>98</v>
      </c>
      <c r="P22" s="6">
        <v>96</v>
      </c>
      <c r="Q22" s="6">
        <v>100</v>
      </c>
      <c r="R22" s="6">
        <v>98</v>
      </c>
      <c r="S22" s="6">
        <v>99</v>
      </c>
      <c r="T22" s="6">
        <v>99</v>
      </c>
      <c r="U22" s="6">
        <v>100</v>
      </c>
      <c r="V22" s="6">
        <v>97</v>
      </c>
      <c r="W22" s="123">
        <v>100</v>
      </c>
      <c r="X22" s="16">
        <f t="shared" si="0"/>
        <v>97.833333333333329</v>
      </c>
    </row>
    <row r="23" spans="1:24" s="1" customFormat="1" ht="12.75" x14ac:dyDescent="0.2">
      <c r="A23" s="89"/>
      <c r="B23" s="84">
        <v>2549093</v>
      </c>
      <c r="C23" s="4" t="s">
        <v>213</v>
      </c>
      <c r="D23" s="4" t="s">
        <v>19</v>
      </c>
      <c r="E23" s="4" t="s">
        <v>13</v>
      </c>
      <c r="F23" s="4" t="s">
        <v>14</v>
      </c>
      <c r="G23" s="4" t="s">
        <v>15</v>
      </c>
      <c r="H23" s="4" t="s">
        <v>20</v>
      </c>
      <c r="I23" s="4" t="s">
        <v>17</v>
      </c>
      <c r="J23" s="4" t="s">
        <v>204</v>
      </c>
      <c r="K23" s="5">
        <v>41395</v>
      </c>
      <c r="L23" s="6">
        <v>99</v>
      </c>
      <c r="M23" s="8">
        <v>88</v>
      </c>
      <c r="N23" s="6">
        <v>100</v>
      </c>
      <c r="O23" s="6">
        <v>98</v>
      </c>
      <c r="P23" s="6">
        <v>96</v>
      </c>
      <c r="Q23" s="6">
        <v>100</v>
      </c>
      <c r="R23" s="6">
        <v>98</v>
      </c>
      <c r="S23" s="6">
        <v>99</v>
      </c>
      <c r="T23" s="6">
        <v>99</v>
      </c>
      <c r="U23" s="6">
        <v>100</v>
      </c>
      <c r="V23" s="6">
        <v>97</v>
      </c>
      <c r="W23" s="123">
        <v>100</v>
      </c>
      <c r="X23" s="16">
        <f t="shared" si="0"/>
        <v>97.833333333333329</v>
      </c>
    </row>
    <row r="24" spans="1:24" s="1" customFormat="1" ht="12.75" x14ac:dyDescent="0.2">
      <c r="A24" s="89"/>
      <c r="B24" s="84">
        <v>65019700</v>
      </c>
      <c r="C24" s="4" t="s">
        <v>214</v>
      </c>
      <c r="D24" s="4" t="s">
        <v>12</v>
      </c>
      <c r="E24" s="4" t="s">
        <v>13</v>
      </c>
      <c r="F24" s="4" t="s">
        <v>14</v>
      </c>
      <c r="G24" s="4" t="s">
        <v>15</v>
      </c>
      <c r="H24" s="4" t="s">
        <v>27</v>
      </c>
      <c r="I24" s="4" t="s">
        <v>17</v>
      </c>
      <c r="J24" s="4" t="s">
        <v>204</v>
      </c>
      <c r="K24" s="5">
        <v>41487</v>
      </c>
      <c r="L24" s="6">
        <v>100</v>
      </c>
      <c r="M24" s="6">
        <v>92</v>
      </c>
      <c r="N24" s="6">
        <v>100</v>
      </c>
      <c r="O24" s="6">
        <v>98</v>
      </c>
      <c r="P24" s="6">
        <v>96</v>
      </c>
      <c r="Q24" s="8">
        <v>82</v>
      </c>
      <c r="R24" s="7">
        <v>0</v>
      </c>
      <c r="S24" s="7">
        <v>0</v>
      </c>
      <c r="T24" s="7">
        <v>0</v>
      </c>
      <c r="U24" s="7">
        <v>0</v>
      </c>
      <c r="V24" s="7">
        <v>5</v>
      </c>
      <c r="W24" s="124">
        <v>3</v>
      </c>
      <c r="X24" s="16">
        <f t="shared" si="0"/>
        <v>48</v>
      </c>
    </row>
    <row r="25" spans="1:24" s="1" customFormat="1" ht="12.75" x14ac:dyDescent="0.2">
      <c r="A25" s="89"/>
      <c r="B25" s="84">
        <v>0</v>
      </c>
      <c r="C25" s="4" t="s">
        <v>214</v>
      </c>
      <c r="D25" s="4" t="s">
        <v>19</v>
      </c>
      <c r="E25" s="4" t="s">
        <v>13</v>
      </c>
      <c r="F25" s="4" t="s">
        <v>14</v>
      </c>
      <c r="G25" s="4" t="s">
        <v>15</v>
      </c>
      <c r="H25" s="4" t="s">
        <v>20</v>
      </c>
      <c r="I25" s="4" t="s">
        <v>17</v>
      </c>
      <c r="J25" s="4" t="s">
        <v>204</v>
      </c>
      <c r="K25" s="5">
        <v>41487</v>
      </c>
      <c r="L25" s="6">
        <v>100</v>
      </c>
      <c r="M25" s="6">
        <v>92</v>
      </c>
      <c r="N25" s="6">
        <v>100</v>
      </c>
      <c r="O25" s="6">
        <v>98</v>
      </c>
      <c r="P25" s="6">
        <v>96</v>
      </c>
      <c r="Q25" s="8">
        <v>82</v>
      </c>
      <c r="R25" s="7">
        <v>0</v>
      </c>
      <c r="S25" s="7">
        <v>0</v>
      </c>
      <c r="T25" s="7">
        <v>0</v>
      </c>
      <c r="U25" s="7">
        <v>0</v>
      </c>
      <c r="V25" s="7">
        <v>5</v>
      </c>
      <c r="W25" s="124">
        <v>3</v>
      </c>
      <c r="X25" s="16">
        <f t="shared" si="0"/>
        <v>48</v>
      </c>
    </row>
    <row r="26" spans="1:24" s="1" customFormat="1" ht="12.75" x14ac:dyDescent="0.2">
      <c r="A26" s="89"/>
      <c r="B26" s="84">
        <v>65948000</v>
      </c>
      <c r="C26" s="4" t="s">
        <v>215</v>
      </c>
      <c r="D26" s="4" t="s">
        <v>12</v>
      </c>
      <c r="E26" s="4" t="s">
        <v>13</v>
      </c>
      <c r="F26" s="4" t="s">
        <v>14</v>
      </c>
      <c r="G26" s="4" t="s">
        <v>15</v>
      </c>
      <c r="H26" s="4" t="s">
        <v>16</v>
      </c>
      <c r="I26" s="4" t="s">
        <v>17</v>
      </c>
      <c r="J26" s="4" t="s">
        <v>204</v>
      </c>
      <c r="K26" s="5">
        <v>41456</v>
      </c>
      <c r="L26" s="6">
        <v>98</v>
      </c>
      <c r="M26" s="6">
        <v>94</v>
      </c>
      <c r="N26" s="6">
        <v>98</v>
      </c>
      <c r="O26" s="6">
        <v>98</v>
      </c>
      <c r="P26" s="6">
        <v>96</v>
      </c>
      <c r="Q26" s="6">
        <v>100</v>
      </c>
      <c r="R26" s="6">
        <v>98</v>
      </c>
      <c r="S26" s="6">
        <v>99</v>
      </c>
      <c r="T26" s="6">
        <v>99</v>
      </c>
      <c r="U26" s="6">
        <v>100</v>
      </c>
      <c r="V26" s="6">
        <v>97</v>
      </c>
      <c r="W26" s="124">
        <v>46</v>
      </c>
      <c r="X26" s="16">
        <f t="shared" si="0"/>
        <v>93.583333333333329</v>
      </c>
    </row>
    <row r="27" spans="1:24" s="1" customFormat="1" ht="12.75" x14ac:dyDescent="0.2">
      <c r="A27" s="89"/>
      <c r="B27" s="84">
        <v>2653024</v>
      </c>
      <c r="C27" s="4" t="s">
        <v>215</v>
      </c>
      <c r="D27" s="4" t="s">
        <v>19</v>
      </c>
      <c r="E27" s="4" t="s">
        <v>13</v>
      </c>
      <c r="F27" s="4" t="s">
        <v>14</v>
      </c>
      <c r="G27" s="4" t="s">
        <v>15</v>
      </c>
      <c r="H27" s="4" t="s">
        <v>20</v>
      </c>
      <c r="I27" s="4" t="s">
        <v>17</v>
      </c>
      <c r="J27" s="4" t="s">
        <v>204</v>
      </c>
      <c r="K27" s="5">
        <v>41456</v>
      </c>
      <c r="L27" s="6">
        <v>98</v>
      </c>
      <c r="M27" s="6">
        <v>94</v>
      </c>
      <c r="N27" s="6">
        <v>98</v>
      </c>
      <c r="O27" s="6">
        <v>98</v>
      </c>
      <c r="P27" s="6">
        <v>96</v>
      </c>
      <c r="Q27" s="6">
        <v>100</v>
      </c>
      <c r="R27" s="6">
        <v>98</v>
      </c>
      <c r="S27" s="6">
        <v>99</v>
      </c>
      <c r="T27" s="6">
        <v>99</v>
      </c>
      <c r="U27" s="6">
        <v>100</v>
      </c>
      <c r="V27" s="6">
        <v>97</v>
      </c>
      <c r="W27" s="124">
        <v>46</v>
      </c>
      <c r="X27" s="16">
        <f t="shared" si="0"/>
        <v>93.583333333333329</v>
      </c>
    </row>
    <row r="28" spans="1:24" s="1" customFormat="1" ht="12.75" x14ac:dyDescent="0.2">
      <c r="A28" s="89"/>
      <c r="B28" s="84">
        <v>64230500</v>
      </c>
      <c r="C28" s="4" t="s">
        <v>216</v>
      </c>
      <c r="D28" s="4" t="s">
        <v>12</v>
      </c>
      <c r="E28" s="4" t="s">
        <v>13</v>
      </c>
      <c r="F28" s="4" t="s">
        <v>14</v>
      </c>
      <c r="G28" s="4" t="s">
        <v>15</v>
      </c>
      <c r="H28" s="4" t="s">
        <v>27</v>
      </c>
      <c r="I28" s="4" t="s">
        <v>17</v>
      </c>
      <c r="J28" s="4" t="s">
        <v>204</v>
      </c>
      <c r="K28" s="5">
        <v>41456</v>
      </c>
      <c r="L28" s="6">
        <v>97</v>
      </c>
      <c r="M28" s="8">
        <v>89</v>
      </c>
      <c r="N28" s="6">
        <v>100</v>
      </c>
      <c r="O28" s="6">
        <v>98</v>
      </c>
      <c r="P28" s="6">
        <v>96</v>
      </c>
      <c r="Q28" s="6">
        <v>99</v>
      </c>
      <c r="R28" s="6">
        <v>98</v>
      </c>
      <c r="S28" s="7">
        <v>50</v>
      </c>
      <c r="T28" s="6">
        <v>99</v>
      </c>
      <c r="U28" s="6">
        <v>99</v>
      </c>
      <c r="V28" s="8">
        <v>89</v>
      </c>
      <c r="W28" s="123">
        <v>100</v>
      </c>
      <c r="X28" s="16">
        <f t="shared" si="0"/>
        <v>92.833333333333329</v>
      </c>
    </row>
    <row r="29" spans="1:24" s="1" customFormat="1" ht="12.75" x14ac:dyDescent="0.2">
      <c r="A29" s="89"/>
      <c r="B29" s="84">
        <v>2449044</v>
      </c>
      <c r="C29" s="4" t="s">
        <v>216</v>
      </c>
      <c r="D29" s="4" t="s">
        <v>19</v>
      </c>
      <c r="E29" s="4" t="s">
        <v>13</v>
      </c>
      <c r="F29" s="4" t="s">
        <v>14</v>
      </c>
      <c r="G29" s="4" t="s">
        <v>15</v>
      </c>
      <c r="H29" s="4" t="s">
        <v>20</v>
      </c>
      <c r="I29" s="4" t="s">
        <v>17</v>
      </c>
      <c r="J29" s="4" t="s">
        <v>204</v>
      </c>
      <c r="K29" s="5">
        <v>41456</v>
      </c>
      <c r="L29" s="6">
        <v>97</v>
      </c>
      <c r="M29" s="8">
        <v>89</v>
      </c>
      <c r="N29" s="6">
        <v>100</v>
      </c>
      <c r="O29" s="6">
        <v>98</v>
      </c>
      <c r="P29" s="6">
        <v>96</v>
      </c>
      <c r="Q29" s="6">
        <v>100</v>
      </c>
      <c r="R29" s="6">
        <v>98</v>
      </c>
      <c r="S29" s="6">
        <v>99</v>
      </c>
      <c r="T29" s="6">
        <v>99</v>
      </c>
      <c r="U29" s="6">
        <v>99</v>
      </c>
      <c r="V29" s="6">
        <v>97</v>
      </c>
      <c r="W29" s="123">
        <v>100</v>
      </c>
      <c r="X29" s="16">
        <f t="shared" si="0"/>
        <v>97.666666666666671</v>
      </c>
    </row>
    <row r="30" spans="1:24" s="1" customFormat="1" ht="12.75" x14ac:dyDescent="0.2">
      <c r="A30" s="89"/>
      <c r="B30" s="84">
        <v>64360000</v>
      </c>
      <c r="C30" s="4" t="s">
        <v>217</v>
      </c>
      <c r="D30" s="4" t="s">
        <v>12</v>
      </c>
      <c r="E30" s="4" t="s">
        <v>13</v>
      </c>
      <c r="F30" s="4" t="s">
        <v>14</v>
      </c>
      <c r="G30" s="4" t="s">
        <v>15</v>
      </c>
      <c r="H30" s="4" t="s">
        <v>27</v>
      </c>
      <c r="I30" s="4" t="s">
        <v>17</v>
      </c>
      <c r="J30" s="4" t="s">
        <v>204</v>
      </c>
      <c r="K30" s="5">
        <v>41487</v>
      </c>
      <c r="L30" s="6">
        <v>98</v>
      </c>
      <c r="M30" s="8">
        <v>89</v>
      </c>
      <c r="N30" s="6">
        <v>100</v>
      </c>
      <c r="O30" s="6">
        <v>98</v>
      </c>
      <c r="P30" s="6">
        <v>96</v>
      </c>
      <c r="Q30" s="6">
        <v>100</v>
      </c>
      <c r="R30" s="6">
        <v>98</v>
      </c>
      <c r="S30" s="6">
        <v>99</v>
      </c>
      <c r="T30" s="6">
        <v>99</v>
      </c>
      <c r="U30" s="6">
        <v>100</v>
      </c>
      <c r="V30" s="6">
        <v>97</v>
      </c>
      <c r="W30" s="123">
        <v>100</v>
      </c>
      <c r="X30" s="16">
        <f>AVERAGE(L30:W30)</f>
        <v>97.833333333333329</v>
      </c>
    </row>
    <row r="31" spans="1:24" s="1" customFormat="1" ht="12.75" x14ac:dyDescent="0.2">
      <c r="A31" s="89"/>
      <c r="B31" s="84">
        <v>2349033</v>
      </c>
      <c r="C31" s="4" t="s">
        <v>217</v>
      </c>
      <c r="D31" s="4" t="s">
        <v>19</v>
      </c>
      <c r="E31" s="4" t="s">
        <v>13</v>
      </c>
      <c r="F31" s="4" t="s">
        <v>14</v>
      </c>
      <c r="G31" s="4" t="s">
        <v>15</v>
      </c>
      <c r="H31" s="4" t="s">
        <v>20</v>
      </c>
      <c r="I31" s="4" t="s">
        <v>17</v>
      </c>
      <c r="J31" s="4" t="s">
        <v>204</v>
      </c>
      <c r="K31" s="5">
        <v>41487</v>
      </c>
      <c r="L31" s="6">
        <v>98</v>
      </c>
      <c r="M31" s="8">
        <v>89</v>
      </c>
      <c r="N31" s="6">
        <v>100</v>
      </c>
      <c r="O31" s="6">
        <v>98</v>
      </c>
      <c r="P31" s="6">
        <v>96</v>
      </c>
      <c r="Q31" s="6">
        <v>100</v>
      </c>
      <c r="R31" s="6">
        <v>98</v>
      </c>
      <c r="S31" s="6">
        <v>99</v>
      </c>
      <c r="T31" s="6">
        <v>99</v>
      </c>
      <c r="U31" s="6">
        <v>100</v>
      </c>
      <c r="V31" s="6">
        <v>97</v>
      </c>
      <c r="W31" s="123">
        <v>99</v>
      </c>
      <c r="X31" s="16">
        <f t="shared" ref="X31:X32" si="1">AVERAGE(L31:W31)</f>
        <v>97.75</v>
      </c>
    </row>
    <row r="32" spans="1:24" s="1" customFormat="1" ht="11.25" customHeight="1" x14ac:dyDescent="0.2">
      <c r="A32" s="89"/>
      <c r="B32" s="66" t="s">
        <v>55</v>
      </c>
      <c r="C32" s="66"/>
      <c r="D32" s="66"/>
      <c r="E32" s="66"/>
      <c r="F32" s="66"/>
      <c r="G32" s="66"/>
      <c r="H32" s="66"/>
      <c r="I32" s="66"/>
      <c r="J32" s="66"/>
      <c r="K32" s="67"/>
      <c r="L32" s="7">
        <v>68</v>
      </c>
      <c r="M32" s="7">
        <v>67</v>
      </c>
      <c r="N32" s="7">
        <v>77</v>
      </c>
      <c r="O32" s="7">
        <v>77</v>
      </c>
      <c r="P32" s="7">
        <v>75</v>
      </c>
      <c r="Q32" s="7">
        <v>77</v>
      </c>
      <c r="R32" s="7">
        <v>69</v>
      </c>
      <c r="S32" s="7">
        <v>73</v>
      </c>
      <c r="T32" s="7">
        <v>78</v>
      </c>
      <c r="U32" s="7">
        <v>78</v>
      </c>
      <c r="V32" s="7">
        <v>76</v>
      </c>
      <c r="W32" s="124">
        <v>75</v>
      </c>
      <c r="X32" s="16">
        <f t="shared" si="1"/>
        <v>74.166666666666671</v>
      </c>
    </row>
    <row r="33" spans="1:24" s="1" customFormat="1" ht="11.25" customHeight="1" x14ac:dyDescent="0.2">
      <c r="A33" s="89"/>
      <c r="B33" s="115" t="s">
        <v>56</v>
      </c>
      <c r="C33" s="62" t="s">
        <v>57</v>
      </c>
      <c r="D33" s="63"/>
      <c r="E33" s="63"/>
      <c r="F33" s="63"/>
      <c r="G33" s="63"/>
      <c r="H33" s="63"/>
      <c r="I33" s="63"/>
      <c r="J33" s="63"/>
      <c r="K33" s="63"/>
      <c r="L33" s="63"/>
      <c r="M33" s="63"/>
      <c r="N33" s="63"/>
      <c r="O33" s="63"/>
      <c r="P33" s="63"/>
      <c r="Q33" s="63"/>
      <c r="R33" s="63"/>
      <c r="S33" s="63"/>
      <c r="T33" s="63"/>
      <c r="U33" s="63"/>
      <c r="V33" s="63"/>
      <c r="W33" s="63"/>
      <c r="X33" s="92"/>
    </row>
    <row r="34" spans="1:24" s="1" customFormat="1" ht="11.25" customHeight="1" x14ac:dyDescent="0.2">
      <c r="A34" s="89"/>
      <c r="B34" s="115" t="s">
        <v>58</v>
      </c>
      <c r="C34" s="62" t="s">
        <v>59</v>
      </c>
      <c r="D34" s="63"/>
      <c r="E34" s="63"/>
      <c r="F34" s="63"/>
      <c r="G34" s="63"/>
      <c r="H34" s="63"/>
      <c r="I34" s="63"/>
      <c r="J34" s="63"/>
      <c r="K34" s="63"/>
      <c r="L34" s="63"/>
      <c r="M34" s="63"/>
      <c r="N34" s="63"/>
      <c r="O34" s="63"/>
      <c r="P34" s="63"/>
      <c r="Q34" s="63"/>
      <c r="R34" s="63"/>
      <c r="S34" s="63"/>
      <c r="T34" s="63"/>
      <c r="U34" s="63"/>
      <c r="V34" s="63"/>
      <c r="W34" s="63"/>
      <c r="X34" s="92"/>
    </row>
    <row r="35" spans="1:24" s="1" customFormat="1" ht="11.25" customHeight="1" x14ac:dyDescent="0.2">
      <c r="A35" s="89"/>
      <c r="B35" s="115" t="s">
        <v>60</v>
      </c>
      <c r="C35" s="62" t="s">
        <v>61</v>
      </c>
      <c r="D35" s="63"/>
      <c r="E35" s="63"/>
      <c r="F35" s="63"/>
      <c r="G35" s="63"/>
      <c r="H35" s="63"/>
      <c r="I35" s="63"/>
      <c r="J35" s="63"/>
      <c r="K35" s="63"/>
      <c r="L35" s="63"/>
      <c r="M35" s="63"/>
      <c r="N35" s="63"/>
      <c r="O35" s="63"/>
      <c r="P35" s="63"/>
      <c r="Q35" s="63"/>
      <c r="R35" s="63"/>
      <c r="S35" s="63"/>
      <c r="T35" s="63"/>
      <c r="U35" s="63"/>
      <c r="V35" s="63"/>
      <c r="W35" s="63"/>
      <c r="X35" s="92"/>
    </row>
    <row r="36" spans="1:24" s="1" customFormat="1" ht="11.25" customHeight="1" x14ac:dyDescent="0.2">
      <c r="A36" s="89"/>
      <c r="B36" s="115" t="s">
        <v>60</v>
      </c>
      <c r="C36" s="62" t="s">
        <v>62</v>
      </c>
      <c r="D36" s="63"/>
      <c r="E36" s="63"/>
      <c r="F36" s="63"/>
      <c r="G36" s="63"/>
      <c r="H36" s="63"/>
      <c r="I36" s="63"/>
      <c r="J36" s="63"/>
      <c r="K36" s="63"/>
      <c r="L36" s="63"/>
      <c r="M36" s="63"/>
      <c r="N36" s="63"/>
      <c r="O36" s="63"/>
      <c r="P36" s="63"/>
      <c r="Q36" s="63"/>
      <c r="R36" s="63"/>
      <c r="S36" s="63"/>
      <c r="T36" s="63"/>
      <c r="U36" s="63"/>
      <c r="V36" s="63"/>
      <c r="W36" s="63"/>
      <c r="X36" s="92"/>
    </row>
    <row r="37" spans="1:24" s="1" customFormat="1" ht="11.25" customHeight="1" x14ac:dyDescent="0.2">
      <c r="A37" s="89"/>
      <c r="B37" s="115" t="s">
        <v>60</v>
      </c>
      <c r="C37" s="62" t="s">
        <v>63</v>
      </c>
      <c r="D37" s="63"/>
      <c r="E37" s="63"/>
      <c r="F37" s="63"/>
      <c r="G37" s="63"/>
      <c r="H37" s="63"/>
      <c r="I37" s="63"/>
      <c r="J37" s="63"/>
      <c r="K37" s="63"/>
      <c r="L37" s="63"/>
      <c r="M37" s="63"/>
      <c r="N37" s="63"/>
      <c r="O37" s="63"/>
      <c r="P37" s="63"/>
      <c r="Q37" s="63"/>
      <c r="R37" s="63"/>
      <c r="S37" s="63"/>
      <c r="T37" s="63"/>
      <c r="U37" s="63"/>
      <c r="V37" s="63"/>
      <c r="W37" s="63"/>
      <c r="X37" s="92"/>
    </row>
    <row r="38" spans="1:24" s="1" customFormat="1" ht="11.25" customHeight="1" x14ac:dyDescent="0.2">
      <c r="A38" s="89"/>
      <c r="B38" s="115" t="s">
        <v>64</v>
      </c>
      <c r="C38" s="62" t="s">
        <v>65</v>
      </c>
      <c r="D38" s="63"/>
      <c r="E38" s="63"/>
      <c r="F38" s="63"/>
      <c r="G38" s="63"/>
      <c r="H38" s="63"/>
      <c r="I38" s="63"/>
      <c r="J38" s="63"/>
      <c r="K38" s="63"/>
      <c r="L38" s="63"/>
      <c r="M38" s="63"/>
      <c r="N38" s="63"/>
      <c r="O38" s="63"/>
      <c r="P38" s="63"/>
      <c r="Q38" s="63"/>
      <c r="R38" s="63"/>
      <c r="S38" s="63"/>
      <c r="T38" s="63"/>
      <c r="U38" s="63"/>
      <c r="V38" s="63"/>
      <c r="W38" s="63"/>
      <c r="X38" s="92"/>
    </row>
    <row r="39" spans="1:24" s="1" customFormat="1" ht="11.25" customHeight="1" x14ac:dyDescent="0.2">
      <c r="A39" s="89"/>
      <c r="B39" s="116" t="s">
        <v>66</v>
      </c>
      <c r="C39" s="68"/>
      <c r="D39" s="68"/>
      <c r="E39" s="68"/>
      <c r="F39" s="69"/>
      <c r="G39" s="70" t="s">
        <v>67</v>
      </c>
      <c r="H39" s="71"/>
      <c r="I39" s="71"/>
      <c r="J39" s="71"/>
      <c r="K39" s="72"/>
      <c r="L39" s="73" t="s">
        <v>68</v>
      </c>
      <c r="M39" s="74"/>
      <c r="N39" s="74"/>
      <c r="O39" s="74"/>
      <c r="P39" s="75"/>
      <c r="Q39" s="76" t="s">
        <v>69</v>
      </c>
      <c r="R39" s="77"/>
      <c r="S39" s="77"/>
      <c r="T39" s="77"/>
      <c r="U39" s="77"/>
      <c r="V39" s="77"/>
      <c r="W39" s="77"/>
      <c r="X39" s="93"/>
    </row>
    <row r="40" spans="1:24" s="1" customFormat="1" ht="11.25" x14ac:dyDescent="0.2">
      <c r="A40" s="89"/>
      <c r="B40" s="90" t="s">
        <v>70</v>
      </c>
      <c r="C40" s="91"/>
      <c r="D40" s="91"/>
      <c r="E40" s="91"/>
      <c r="F40" s="91"/>
      <c r="G40" s="91"/>
      <c r="H40" s="91"/>
      <c r="I40" s="91"/>
      <c r="J40" s="91"/>
      <c r="K40" s="91"/>
      <c r="L40" s="91"/>
      <c r="M40" s="91"/>
      <c r="N40" s="91"/>
      <c r="O40" s="91"/>
      <c r="P40" s="91"/>
      <c r="Q40" s="91"/>
      <c r="R40" s="91"/>
      <c r="S40" s="91"/>
      <c r="T40" s="91"/>
      <c r="U40" s="91"/>
      <c r="V40" s="91"/>
      <c r="W40" s="91"/>
      <c r="X40" s="94"/>
    </row>
  </sheetData>
  <mergeCells count="14">
    <mergeCell ref="B40:X40"/>
    <mergeCell ref="C36:X36"/>
    <mergeCell ref="C37:X37"/>
    <mergeCell ref="C38:X38"/>
    <mergeCell ref="B39:F39"/>
    <mergeCell ref="G39:K39"/>
    <mergeCell ref="L39:P39"/>
    <mergeCell ref="Q39:X39"/>
    <mergeCell ref="C35:X35"/>
    <mergeCell ref="B1:W1"/>
    <mergeCell ref="B2:W2"/>
    <mergeCell ref="B32:K32"/>
    <mergeCell ref="C33:X33"/>
    <mergeCell ref="C34:X34"/>
  </mergeCells>
  <printOptions horizontalCentered="1"/>
  <pageMargins left="0.19685039370078741" right="0.19685039370078741" top="0.59055118110236227" bottom="0.39370078740157483" header="0.51181102362204722" footer="0.51181102362204722"/>
  <pageSetup paperSize="9" scale="90"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Y34"/>
  <sheetViews>
    <sheetView showGridLines="0" workbookViewId="0">
      <selection activeCell="AA11" sqref="AA11"/>
    </sheetView>
  </sheetViews>
  <sheetFormatPr defaultRowHeight="15" x14ac:dyDescent="0.25"/>
  <cols>
    <col min="1" max="1" width="2.7109375" customWidth="1"/>
    <col min="2" max="2" width="10" bestFit="1" customWidth="1"/>
    <col min="3" max="3" width="24.42578125" bestFit="1" customWidth="1"/>
    <col min="4" max="4" width="2.7109375" customWidth="1"/>
    <col min="5" max="5" width="3" customWidth="1"/>
    <col min="6" max="6" width="5" customWidth="1"/>
    <col min="7" max="7" width="5.140625" customWidth="1"/>
    <col min="8" max="8" width="9.85546875" bestFit="1" customWidth="1"/>
    <col min="9" max="9" width="3.85546875" customWidth="1"/>
    <col min="10" max="10" width="3.28515625" customWidth="1"/>
    <col min="11" max="11" width="6"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5" max="25" width="1.28515625" customWidth="1"/>
  </cols>
  <sheetData>
    <row r="1" spans="1:25" s="1" customFormat="1" ht="12.75" x14ac:dyDescent="0.2">
      <c r="A1" s="89"/>
      <c r="B1" s="85" t="s">
        <v>0</v>
      </c>
      <c r="C1" s="85"/>
      <c r="D1" s="85"/>
      <c r="E1" s="85"/>
      <c r="F1" s="85"/>
      <c r="G1" s="85"/>
      <c r="H1" s="85"/>
      <c r="I1" s="85"/>
      <c r="J1" s="85"/>
      <c r="K1" s="85"/>
      <c r="L1" s="85"/>
      <c r="M1" s="85"/>
      <c r="N1" s="85"/>
      <c r="O1" s="85"/>
      <c r="P1" s="85"/>
      <c r="Q1" s="85"/>
      <c r="R1" s="85"/>
      <c r="S1" s="85"/>
      <c r="T1" s="85"/>
      <c r="U1" s="85"/>
      <c r="V1" s="85"/>
      <c r="W1" s="98"/>
      <c r="X1" s="79"/>
      <c r="Y1" s="78"/>
    </row>
    <row r="2" spans="1:25" s="1" customFormat="1" ht="12.75" customHeight="1" x14ac:dyDescent="0.2">
      <c r="A2" s="89"/>
      <c r="B2" s="64" t="s">
        <v>500</v>
      </c>
      <c r="C2" s="64"/>
      <c r="D2" s="64"/>
      <c r="E2" s="64"/>
      <c r="F2" s="64"/>
      <c r="G2" s="64"/>
      <c r="H2" s="64"/>
      <c r="I2" s="64"/>
      <c r="J2" s="64"/>
      <c r="K2" s="64"/>
      <c r="L2" s="64"/>
      <c r="M2" s="64"/>
      <c r="N2" s="64"/>
      <c r="O2" s="64"/>
      <c r="P2" s="64"/>
      <c r="Q2" s="64"/>
      <c r="R2" s="64"/>
      <c r="S2" s="64"/>
      <c r="T2" s="64"/>
      <c r="U2" s="64"/>
      <c r="V2" s="64"/>
      <c r="W2" s="65"/>
      <c r="X2" s="78"/>
      <c r="Y2" s="78"/>
    </row>
    <row r="3" spans="1:25"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16" t="s">
        <v>371</v>
      </c>
    </row>
    <row r="4" spans="1:25" s="1" customFormat="1" ht="12.75" x14ac:dyDescent="0.2">
      <c r="A4" s="89"/>
      <c r="B4" s="84">
        <v>58792100</v>
      </c>
      <c r="C4" s="4" t="s">
        <v>218</v>
      </c>
      <c r="D4" s="4" t="s">
        <v>12</v>
      </c>
      <c r="E4" s="4" t="s">
        <v>13</v>
      </c>
      <c r="F4" s="4" t="s">
        <v>14</v>
      </c>
      <c r="G4" s="4"/>
      <c r="H4" s="4" t="s">
        <v>27</v>
      </c>
      <c r="I4" s="4"/>
      <c r="J4" s="4" t="s">
        <v>219</v>
      </c>
      <c r="K4" s="5">
        <v>41671</v>
      </c>
      <c r="L4" s="7">
        <v>0</v>
      </c>
      <c r="M4" s="7">
        <v>0</v>
      </c>
      <c r="N4" s="7">
        <v>0</v>
      </c>
      <c r="O4" s="7">
        <v>13</v>
      </c>
      <c r="P4" s="7">
        <v>51</v>
      </c>
      <c r="Q4" s="8">
        <v>86</v>
      </c>
      <c r="R4" s="8">
        <v>82</v>
      </c>
      <c r="S4" s="7">
        <v>27</v>
      </c>
      <c r="T4" s="7">
        <v>47</v>
      </c>
      <c r="U4" s="7">
        <v>26</v>
      </c>
      <c r="V4" s="8">
        <v>83</v>
      </c>
      <c r="W4" s="7">
        <v>64</v>
      </c>
      <c r="X4" s="16">
        <f>AVERAGE(L4:W4)</f>
        <v>39.916666666666664</v>
      </c>
    </row>
    <row r="5" spans="1:25" s="1" customFormat="1" ht="12.75" x14ac:dyDescent="0.2">
      <c r="A5" s="89"/>
      <c r="B5" s="84">
        <v>0</v>
      </c>
      <c r="C5" s="4" t="s">
        <v>218</v>
      </c>
      <c r="D5" s="4" t="s">
        <v>19</v>
      </c>
      <c r="E5" s="4" t="s">
        <v>13</v>
      </c>
      <c r="F5" s="4" t="s">
        <v>14</v>
      </c>
      <c r="G5" s="4"/>
      <c r="H5" s="4" t="s">
        <v>20</v>
      </c>
      <c r="I5" s="4"/>
      <c r="J5" s="4" t="s">
        <v>219</v>
      </c>
      <c r="K5" s="5">
        <v>41671</v>
      </c>
      <c r="L5" s="7">
        <v>0</v>
      </c>
      <c r="M5" s="7">
        <v>0</v>
      </c>
      <c r="N5" s="7">
        <v>0</v>
      </c>
      <c r="O5" s="7">
        <v>13</v>
      </c>
      <c r="P5" s="7">
        <v>51</v>
      </c>
      <c r="Q5" s="8">
        <v>86</v>
      </c>
      <c r="R5" s="8">
        <v>83</v>
      </c>
      <c r="S5" s="7">
        <v>67</v>
      </c>
      <c r="T5" s="6">
        <v>97</v>
      </c>
      <c r="U5" s="7">
        <v>26</v>
      </c>
      <c r="V5" s="8">
        <v>83</v>
      </c>
      <c r="W5" s="7">
        <v>65</v>
      </c>
      <c r="X5" s="16">
        <f t="shared" ref="X5:X23" si="0">AVERAGE(L5:W5)</f>
        <v>47.583333333333336</v>
      </c>
    </row>
    <row r="6" spans="1:25" s="1" customFormat="1" ht="12.75" x14ac:dyDescent="0.2">
      <c r="A6" s="89"/>
      <c r="B6" s="84">
        <v>58974000</v>
      </c>
      <c r="C6" s="4" t="s">
        <v>220</v>
      </c>
      <c r="D6" s="4" t="s">
        <v>12</v>
      </c>
      <c r="E6" s="4" t="s">
        <v>13</v>
      </c>
      <c r="F6" s="4" t="s">
        <v>14</v>
      </c>
      <c r="G6" s="4" t="s">
        <v>15</v>
      </c>
      <c r="H6" s="4" t="s">
        <v>16</v>
      </c>
      <c r="I6" s="4" t="s">
        <v>17</v>
      </c>
      <c r="J6" s="4" t="s">
        <v>219</v>
      </c>
      <c r="K6" s="5">
        <v>41122</v>
      </c>
      <c r="L6" s="8">
        <v>88</v>
      </c>
      <c r="M6" s="7">
        <v>56</v>
      </c>
      <c r="N6" s="7">
        <v>59</v>
      </c>
      <c r="O6" s="6">
        <v>98</v>
      </c>
      <c r="P6" s="6">
        <v>96</v>
      </c>
      <c r="Q6" s="6">
        <v>100</v>
      </c>
      <c r="R6" s="6">
        <v>98</v>
      </c>
      <c r="S6" s="6">
        <v>95</v>
      </c>
      <c r="T6" s="8">
        <v>89</v>
      </c>
      <c r="U6" s="7">
        <v>68</v>
      </c>
      <c r="V6" s="7">
        <v>0</v>
      </c>
      <c r="W6" s="7">
        <v>0</v>
      </c>
      <c r="X6" s="16">
        <f t="shared" si="0"/>
        <v>70.583333333333329</v>
      </c>
    </row>
    <row r="7" spans="1:25" s="1" customFormat="1" ht="12.75" x14ac:dyDescent="0.2">
      <c r="A7" s="89"/>
      <c r="B7" s="84">
        <v>2141002</v>
      </c>
      <c r="C7" s="4" t="s">
        <v>220</v>
      </c>
      <c r="D7" s="4" t="s">
        <v>19</v>
      </c>
      <c r="E7" s="4" t="s">
        <v>13</v>
      </c>
      <c r="F7" s="4" t="s">
        <v>14</v>
      </c>
      <c r="G7" s="4" t="s">
        <v>15</v>
      </c>
      <c r="H7" s="4" t="s">
        <v>20</v>
      </c>
      <c r="I7" s="4" t="s">
        <v>17</v>
      </c>
      <c r="J7" s="4" t="s">
        <v>219</v>
      </c>
      <c r="K7" s="5">
        <v>41122</v>
      </c>
      <c r="L7" s="8">
        <v>88</v>
      </c>
      <c r="M7" s="7">
        <v>56</v>
      </c>
      <c r="N7" s="7">
        <v>59</v>
      </c>
      <c r="O7" s="6">
        <v>98</v>
      </c>
      <c r="P7" s="6">
        <v>96</v>
      </c>
      <c r="Q7" s="6">
        <v>100</v>
      </c>
      <c r="R7" s="6">
        <v>98</v>
      </c>
      <c r="S7" s="6">
        <v>95</v>
      </c>
      <c r="T7" s="6">
        <v>91</v>
      </c>
      <c r="U7" s="7">
        <v>68</v>
      </c>
      <c r="V7" s="7">
        <v>0</v>
      </c>
      <c r="W7" s="7">
        <v>0</v>
      </c>
      <c r="X7" s="16">
        <f t="shared" si="0"/>
        <v>70.75</v>
      </c>
    </row>
    <row r="8" spans="1:25" s="1" customFormat="1" ht="12.75" x14ac:dyDescent="0.2">
      <c r="A8" s="89"/>
      <c r="B8" s="84">
        <v>58680001</v>
      </c>
      <c r="C8" s="4" t="s">
        <v>221</v>
      </c>
      <c r="D8" s="4" t="s">
        <v>12</v>
      </c>
      <c r="E8" s="4" t="s">
        <v>13</v>
      </c>
      <c r="F8" s="4" t="s">
        <v>14</v>
      </c>
      <c r="G8" s="4" t="s">
        <v>22</v>
      </c>
      <c r="H8" s="4" t="s">
        <v>27</v>
      </c>
      <c r="I8" s="4" t="s">
        <v>24</v>
      </c>
      <c r="J8" s="4" t="s">
        <v>219</v>
      </c>
      <c r="K8" s="5">
        <v>41671</v>
      </c>
      <c r="L8" s="7">
        <v>0</v>
      </c>
      <c r="M8" s="7">
        <v>0</v>
      </c>
      <c r="N8" s="7">
        <v>0</v>
      </c>
      <c r="O8" s="7">
        <v>0</v>
      </c>
      <c r="P8" s="7">
        <v>42</v>
      </c>
      <c r="Q8" s="7">
        <v>79</v>
      </c>
      <c r="R8" s="7">
        <v>72</v>
      </c>
      <c r="S8" s="7">
        <v>56</v>
      </c>
      <c r="T8" s="6">
        <v>91</v>
      </c>
      <c r="U8" s="7">
        <v>52</v>
      </c>
      <c r="V8" s="7">
        <v>74</v>
      </c>
      <c r="W8" s="7">
        <v>58</v>
      </c>
      <c r="X8" s="16">
        <f t="shared" si="0"/>
        <v>43.666666666666664</v>
      </c>
    </row>
    <row r="9" spans="1:25" s="1" customFormat="1" ht="12.75" x14ac:dyDescent="0.2">
      <c r="A9" s="89"/>
      <c r="B9" s="84">
        <v>0</v>
      </c>
      <c r="C9" s="4" t="s">
        <v>221</v>
      </c>
      <c r="D9" s="4" t="s">
        <v>19</v>
      </c>
      <c r="E9" s="4" t="s">
        <v>13</v>
      </c>
      <c r="F9" s="4" t="s">
        <v>14</v>
      </c>
      <c r="G9" s="4" t="s">
        <v>22</v>
      </c>
      <c r="H9" s="4" t="s">
        <v>20</v>
      </c>
      <c r="I9" s="4" t="s">
        <v>24</v>
      </c>
      <c r="J9" s="4" t="s">
        <v>219</v>
      </c>
      <c r="K9" s="5">
        <v>41671</v>
      </c>
      <c r="L9" s="7">
        <v>0</v>
      </c>
      <c r="M9" s="7">
        <v>0</v>
      </c>
      <c r="N9" s="7">
        <v>0</v>
      </c>
      <c r="O9" s="7">
        <v>0</v>
      </c>
      <c r="P9" s="7">
        <v>42</v>
      </c>
      <c r="Q9" s="7">
        <v>79</v>
      </c>
      <c r="R9" s="7">
        <v>72</v>
      </c>
      <c r="S9" s="7">
        <v>56</v>
      </c>
      <c r="T9" s="6">
        <v>91</v>
      </c>
      <c r="U9" s="7">
        <v>52</v>
      </c>
      <c r="V9" s="7">
        <v>75</v>
      </c>
      <c r="W9" s="7">
        <v>58</v>
      </c>
      <c r="X9" s="16">
        <f t="shared" si="0"/>
        <v>43.75</v>
      </c>
    </row>
    <row r="10" spans="1:25" s="1" customFormat="1" ht="12.75" x14ac:dyDescent="0.2">
      <c r="A10" s="89"/>
      <c r="B10" s="84">
        <v>58846000</v>
      </c>
      <c r="C10" s="4" t="s">
        <v>222</v>
      </c>
      <c r="D10" s="4" t="s">
        <v>12</v>
      </c>
      <c r="E10" s="4" t="s">
        <v>13</v>
      </c>
      <c r="F10" s="4" t="s">
        <v>14</v>
      </c>
      <c r="G10" s="4"/>
      <c r="H10" s="4" t="s">
        <v>16</v>
      </c>
      <c r="I10" s="4"/>
      <c r="J10" s="4" t="s">
        <v>219</v>
      </c>
      <c r="K10" s="5">
        <v>41699</v>
      </c>
      <c r="L10" s="6">
        <v>90</v>
      </c>
      <c r="M10" s="7">
        <v>70</v>
      </c>
      <c r="N10" s="6">
        <v>100</v>
      </c>
      <c r="O10" s="6">
        <v>98</v>
      </c>
      <c r="P10" s="6">
        <v>96</v>
      </c>
      <c r="Q10" s="6">
        <v>100</v>
      </c>
      <c r="R10" s="6">
        <v>98</v>
      </c>
      <c r="S10" s="6">
        <v>99</v>
      </c>
      <c r="T10" s="7">
        <v>50</v>
      </c>
      <c r="U10" s="6">
        <v>100</v>
      </c>
      <c r="V10" s="6">
        <v>97</v>
      </c>
      <c r="W10" s="6">
        <v>99</v>
      </c>
      <c r="X10" s="16">
        <f t="shared" si="0"/>
        <v>91.416666666666671</v>
      </c>
    </row>
    <row r="11" spans="1:25" s="1" customFormat="1" ht="12.75" x14ac:dyDescent="0.2">
      <c r="A11" s="89"/>
      <c r="B11" s="84">
        <v>0</v>
      </c>
      <c r="C11" s="4" t="s">
        <v>222</v>
      </c>
      <c r="D11" s="4" t="s">
        <v>19</v>
      </c>
      <c r="E11" s="4" t="s">
        <v>13</v>
      </c>
      <c r="F11" s="4" t="s">
        <v>14</v>
      </c>
      <c r="G11" s="4"/>
      <c r="H11" s="4" t="s">
        <v>20</v>
      </c>
      <c r="I11" s="4"/>
      <c r="J11" s="4" t="s">
        <v>219</v>
      </c>
      <c r="K11" s="5">
        <v>41699</v>
      </c>
      <c r="L11" s="6">
        <v>90</v>
      </c>
      <c r="M11" s="7">
        <v>71</v>
      </c>
      <c r="N11" s="6">
        <v>100</v>
      </c>
      <c r="O11" s="6">
        <v>98</v>
      </c>
      <c r="P11" s="6">
        <v>96</v>
      </c>
      <c r="Q11" s="6">
        <v>100</v>
      </c>
      <c r="R11" s="6">
        <v>98</v>
      </c>
      <c r="S11" s="6">
        <v>99</v>
      </c>
      <c r="T11" s="6">
        <v>99</v>
      </c>
      <c r="U11" s="6">
        <v>99</v>
      </c>
      <c r="V11" s="6">
        <v>96</v>
      </c>
      <c r="W11" s="6">
        <v>98</v>
      </c>
      <c r="X11" s="16">
        <f t="shared" si="0"/>
        <v>95.333333333333329</v>
      </c>
    </row>
    <row r="12" spans="1:25" s="1" customFormat="1" ht="12.75" x14ac:dyDescent="0.2">
      <c r="A12" s="89"/>
      <c r="B12" s="84">
        <v>58380001</v>
      </c>
      <c r="C12" s="4" t="s">
        <v>223</v>
      </c>
      <c r="D12" s="4" t="s">
        <v>12</v>
      </c>
      <c r="E12" s="4" t="s">
        <v>13</v>
      </c>
      <c r="F12" s="4" t="s">
        <v>14</v>
      </c>
      <c r="G12" s="4" t="s">
        <v>15</v>
      </c>
      <c r="H12" s="4" t="s">
        <v>16</v>
      </c>
      <c r="I12" s="4" t="s">
        <v>17</v>
      </c>
      <c r="J12" s="4" t="s">
        <v>219</v>
      </c>
      <c r="K12" s="5">
        <v>41487</v>
      </c>
      <c r="L12" s="6">
        <v>95</v>
      </c>
      <c r="M12" s="8">
        <v>89</v>
      </c>
      <c r="N12" s="6">
        <v>100</v>
      </c>
      <c r="O12" s="6">
        <v>98</v>
      </c>
      <c r="P12" s="6">
        <v>94</v>
      </c>
      <c r="Q12" s="6">
        <v>100</v>
      </c>
      <c r="R12" s="6">
        <v>98</v>
      </c>
      <c r="S12" s="6">
        <v>99</v>
      </c>
      <c r="T12" s="6">
        <v>99</v>
      </c>
      <c r="U12" s="6">
        <v>100</v>
      </c>
      <c r="V12" s="6">
        <v>98</v>
      </c>
      <c r="W12" s="6">
        <v>100</v>
      </c>
      <c r="X12" s="16">
        <f t="shared" si="0"/>
        <v>97.5</v>
      </c>
    </row>
    <row r="13" spans="1:25" s="1" customFormat="1" ht="12.75" x14ac:dyDescent="0.2">
      <c r="A13" s="89"/>
      <c r="B13" s="84">
        <v>2243003</v>
      </c>
      <c r="C13" s="4" t="s">
        <v>223</v>
      </c>
      <c r="D13" s="4" t="s">
        <v>19</v>
      </c>
      <c r="E13" s="4" t="s">
        <v>13</v>
      </c>
      <c r="F13" s="4" t="s">
        <v>14</v>
      </c>
      <c r="G13" s="4" t="s">
        <v>15</v>
      </c>
      <c r="H13" s="4" t="s">
        <v>20</v>
      </c>
      <c r="I13" s="4" t="s">
        <v>17</v>
      </c>
      <c r="J13" s="4" t="s">
        <v>219</v>
      </c>
      <c r="K13" s="5">
        <v>41487</v>
      </c>
      <c r="L13" s="6">
        <v>99</v>
      </c>
      <c r="M13" s="8">
        <v>89</v>
      </c>
      <c r="N13" s="6">
        <v>100</v>
      </c>
      <c r="O13" s="6">
        <v>98</v>
      </c>
      <c r="P13" s="6">
        <v>96</v>
      </c>
      <c r="Q13" s="6">
        <v>100</v>
      </c>
      <c r="R13" s="6">
        <v>98</v>
      </c>
      <c r="S13" s="6">
        <v>99</v>
      </c>
      <c r="T13" s="6">
        <v>99</v>
      </c>
      <c r="U13" s="6">
        <v>100</v>
      </c>
      <c r="V13" s="6">
        <v>98</v>
      </c>
      <c r="W13" s="6">
        <v>100</v>
      </c>
      <c r="X13" s="16">
        <f t="shared" si="0"/>
        <v>98</v>
      </c>
    </row>
    <row r="14" spans="1:25" s="1" customFormat="1" ht="12.75" x14ac:dyDescent="0.2">
      <c r="A14" s="89"/>
      <c r="B14" s="84">
        <v>59380000</v>
      </c>
      <c r="C14" s="4" t="s">
        <v>224</v>
      </c>
      <c r="D14" s="4" t="s">
        <v>12</v>
      </c>
      <c r="E14" s="4" t="s">
        <v>13</v>
      </c>
      <c r="F14" s="4" t="s">
        <v>14</v>
      </c>
      <c r="G14" s="4"/>
      <c r="H14" s="4" t="s">
        <v>16</v>
      </c>
      <c r="I14" s="4"/>
      <c r="J14" s="4" t="s">
        <v>219</v>
      </c>
      <c r="K14" s="5">
        <v>41640</v>
      </c>
      <c r="L14" s="6">
        <v>100</v>
      </c>
      <c r="M14" s="6">
        <v>92</v>
      </c>
      <c r="N14" s="6">
        <v>100</v>
      </c>
      <c r="O14" s="6">
        <v>98</v>
      </c>
      <c r="P14" s="6">
        <v>96</v>
      </c>
      <c r="Q14" s="6">
        <v>100</v>
      </c>
      <c r="R14" s="6">
        <v>98</v>
      </c>
      <c r="S14" s="6">
        <v>97</v>
      </c>
      <c r="T14" s="6">
        <v>99</v>
      </c>
      <c r="U14" s="6">
        <v>99</v>
      </c>
      <c r="V14" s="6">
        <v>94</v>
      </c>
      <c r="W14" s="7">
        <v>0</v>
      </c>
      <c r="X14" s="16">
        <f t="shared" si="0"/>
        <v>89.416666666666671</v>
      </c>
    </row>
    <row r="15" spans="1:25" s="1" customFormat="1" ht="12.75" x14ac:dyDescent="0.2">
      <c r="A15" s="89"/>
      <c r="B15" s="84">
        <v>2344007</v>
      </c>
      <c r="C15" s="4" t="s">
        <v>224</v>
      </c>
      <c r="D15" s="4" t="s">
        <v>19</v>
      </c>
      <c r="E15" s="4" t="s">
        <v>13</v>
      </c>
      <c r="F15" s="4" t="s">
        <v>14</v>
      </c>
      <c r="G15" s="4"/>
      <c r="H15" s="4" t="s">
        <v>20</v>
      </c>
      <c r="I15" s="4"/>
      <c r="J15" s="4" t="s">
        <v>219</v>
      </c>
      <c r="K15" s="5">
        <v>41640</v>
      </c>
      <c r="L15" s="6">
        <v>100</v>
      </c>
      <c r="M15" s="6">
        <v>92</v>
      </c>
      <c r="N15" s="6">
        <v>100</v>
      </c>
      <c r="O15" s="6">
        <v>98</v>
      </c>
      <c r="P15" s="6">
        <v>96</v>
      </c>
      <c r="Q15" s="6">
        <v>100</v>
      </c>
      <c r="R15" s="6">
        <v>98</v>
      </c>
      <c r="S15" s="6">
        <v>97</v>
      </c>
      <c r="T15" s="6">
        <v>99</v>
      </c>
      <c r="U15" s="6">
        <v>99</v>
      </c>
      <c r="V15" s="6">
        <v>98</v>
      </c>
      <c r="W15" s="6">
        <v>100</v>
      </c>
      <c r="X15" s="16">
        <f t="shared" si="0"/>
        <v>98.083333333333329</v>
      </c>
    </row>
    <row r="16" spans="1:25" s="1" customFormat="1" ht="12.75" x14ac:dyDescent="0.2">
      <c r="A16" s="89"/>
      <c r="B16" s="84">
        <v>57830000</v>
      </c>
      <c r="C16" s="4" t="s">
        <v>225</v>
      </c>
      <c r="D16" s="4" t="s">
        <v>12</v>
      </c>
      <c r="E16" s="4" t="s">
        <v>13</v>
      </c>
      <c r="F16" s="4" t="s">
        <v>14</v>
      </c>
      <c r="G16" s="4" t="s">
        <v>15</v>
      </c>
      <c r="H16" s="4" t="s">
        <v>16</v>
      </c>
      <c r="I16" s="4" t="s">
        <v>17</v>
      </c>
      <c r="J16" s="4" t="s">
        <v>226</v>
      </c>
      <c r="K16" s="5">
        <v>41122</v>
      </c>
      <c r="L16" s="6">
        <v>98</v>
      </c>
      <c r="M16" s="7">
        <v>78</v>
      </c>
      <c r="N16" s="6">
        <v>98</v>
      </c>
      <c r="O16" s="6">
        <v>98</v>
      </c>
      <c r="P16" s="6">
        <v>97</v>
      </c>
      <c r="Q16" s="6">
        <v>100</v>
      </c>
      <c r="R16" s="6">
        <v>98</v>
      </c>
      <c r="S16" s="6">
        <v>97</v>
      </c>
      <c r="T16" s="6">
        <v>99</v>
      </c>
      <c r="U16" s="6">
        <v>100</v>
      </c>
      <c r="V16" s="6">
        <v>97</v>
      </c>
      <c r="W16" s="6">
        <v>99</v>
      </c>
      <c r="X16" s="16">
        <f t="shared" si="0"/>
        <v>96.583333333333329</v>
      </c>
    </row>
    <row r="17" spans="1:24" s="1" customFormat="1" ht="12.75" x14ac:dyDescent="0.2">
      <c r="A17" s="89"/>
      <c r="B17" s="84">
        <v>2141014</v>
      </c>
      <c r="C17" s="4" t="s">
        <v>225</v>
      </c>
      <c r="D17" s="4" t="s">
        <v>19</v>
      </c>
      <c r="E17" s="4" t="s">
        <v>13</v>
      </c>
      <c r="F17" s="4" t="s">
        <v>14</v>
      </c>
      <c r="G17" s="4" t="s">
        <v>15</v>
      </c>
      <c r="H17" s="4" t="s">
        <v>20</v>
      </c>
      <c r="I17" s="4" t="s">
        <v>17</v>
      </c>
      <c r="J17" s="4" t="s">
        <v>226</v>
      </c>
      <c r="K17" s="5">
        <v>41122</v>
      </c>
      <c r="L17" s="6">
        <v>98</v>
      </c>
      <c r="M17" s="7">
        <v>78</v>
      </c>
      <c r="N17" s="6">
        <v>98</v>
      </c>
      <c r="O17" s="6">
        <v>98</v>
      </c>
      <c r="P17" s="6">
        <v>97</v>
      </c>
      <c r="Q17" s="6">
        <v>100</v>
      </c>
      <c r="R17" s="6">
        <v>98</v>
      </c>
      <c r="S17" s="6">
        <v>97</v>
      </c>
      <c r="T17" s="6">
        <v>99</v>
      </c>
      <c r="U17" s="6">
        <v>100</v>
      </c>
      <c r="V17" s="6">
        <v>97</v>
      </c>
      <c r="W17" s="6">
        <v>99</v>
      </c>
      <c r="X17" s="16">
        <f t="shared" si="0"/>
        <v>96.583333333333329</v>
      </c>
    </row>
    <row r="18" spans="1:24" s="1" customFormat="1" ht="12.75" x14ac:dyDescent="0.2">
      <c r="A18" s="89"/>
      <c r="B18" s="84">
        <v>58880001</v>
      </c>
      <c r="C18" s="4" t="s">
        <v>227</v>
      </c>
      <c r="D18" s="4" t="s">
        <v>12</v>
      </c>
      <c r="E18" s="4" t="s">
        <v>13</v>
      </c>
      <c r="F18" s="4" t="s">
        <v>14</v>
      </c>
      <c r="G18" s="4" t="s">
        <v>15</v>
      </c>
      <c r="H18" s="4" t="s">
        <v>32</v>
      </c>
      <c r="I18" s="4" t="s">
        <v>17</v>
      </c>
      <c r="J18" s="4" t="s">
        <v>219</v>
      </c>
      <c r="K18" s="5">
        <v>35156</v>
      </c>
      <c r="L18" s="7">
        <v>7</v>
      </c>
      <c r="M18" s="7">
        <v>0</v>
      </c>
      <c r="N18" s="7">
        <v>49</v>
      </c>
      <c r="O18" s="6">
        <v>98</v>
      </c>
      <c r="P18" s="6">
        <v>96</v>
      </c>
      <c r="Q18" s="6">
        <v>100</v>
      </c>
      <c r="R18" s="6">
        <v>98</v>
      </c>
      <c r="S18" s="6">
        <v>97</v>
      </c>
      <c r="T18" s="6">
        <v>99</v>
      </c>
      <c r="U18" s="6">
        <v>100</v>
      </c>
      <c r="V18" s="6">
        <v>98</v>
      </c>
      <c r="W18" s="6">
        <v>100</v>
      </c>
      <c r="X18" s="16">
        <f t="shared" si="0"/>
        <v>78.5</v>
      </c>
    </row>
    <row r="19" spans="1:24" s="1" customFormat="1" ht="12.75" x14ac:dyDescent="0.2">
      <c r="A19" s="89"/>
      <c r="B19" s="84">
        <v>2141005</v>
      </c>
      <c r="C19" s="4" t="s">
        <v>227</v>
      </c>
      <c r="D19" s="4" t="s">
        <v>19</v>
      </c>
      <c r="E19" s="4" t="s">
        <v>13</v>
      </c>
      <c r="F19" s="4" t="s">
        <v>14</v>
      </c>
      <c r="G19" s="4" t="s">
        <v>15</v>
      </c>
      <c r="H19" s="4" t="s">
        <v>20</v>
      </c>
      <c r="I19" s="4" t="s">
        <v>17</v>
      </c>
      <c r="J19" s="4" t="s">
        <v>219</v>
      </c>
      <c r="K19" s="5">
        <v>35156</v>
      </c>
      <c r="L19" s="6">
        <v>99</v>
      </c>
      <c r="M19" s="8">
        <v>85</v>
      </c>
      <c r="N19" s="6">
        <v>100</v>
      </c>
      <c r="O19" s="6">
        <v>98</v>
      </c>
      <c r="P19" s="6">
        <v>96</v>
      </c>
      <c r="Q19" s="6">
        <v>100</v>
      </c>
      <c r="R19" s="6">
        <v>98</v>
      </c>
      <c r="S19" s="6">
        <v>97</v>
      </c>
      <c r="T19" s="6">
        <v>99</v>
      </c>
      <c r="U19" s="6">
        <v>100</v>
      </c>
      <c r="V19" s="6">
        <v>98</v>
      </c>
      <c r="W19" s="6">
        <v>100</v>
      </c>
      <c r="X19" s="16">
        <f t="shared" si="0"/>
        <v>97.5</v>
      </c>
    </row>
    <row r="20" spans="1:24" s="1" customFormat="1" ht="12.75" x14ac:dyDescent="0.2">
      <c r="A20" s="89"/>
      <c r="B20" s="84">
        <v>58520000</v>
      </c>
      <c r="C20" s="4" t="s">
        <v>228</v>
      </c>
      <c r="D20" s="4" t="s">
        <v>12</v>
      </c>
      <c r="E20" s="4" t="s">
        <v>13</v>
      </c>
      <c r="F20" s="4" t="s">
        <v>14</v>
      </c>
      <c r="G20" s="4" t="s">
        <v>15</v>
      </c>
      <c r="H20" s="4" t="s">
        <v>16</v>
      </c>
      <c r="I20" s="4" t="s">
        <v>17</v>
      </c>
      <c r="J20" s="4" t="s">
        <v>229</v>
      </c>
      <c r="K20" s="5">
        <v>41487</v>
      </c>
      <c r="L20" s="7">
        <v>7</v>
      </c>
      <c r="M20" s="6">
        <v>92</v>
      </c>
      <c r="N20" s="6">
        <v>100</v>
      </c>
      <c r="O20" s="6">
        <v>98</v>
      </c>
      <c r="P20" s="6">
        <v>96</v>
      </c>
      <c r="Q20" s="6">
        <v>100</v>
      </c>
      <c r="R20" s="6">
        <v>97</v>
      </c>
      <c r="S20" s="6">
        <v>99</v>
      </c>
      <c r="T20" s="7">
        <v>76</v>
      </c>
      <c r="U20" s="6">
        <v>100</v>
      </c>
      <c r="V20" s="6">
        <v>98</v>
      </c>
      <c r="W20" s="6">
        <v>100</v>
      </c>
      <c r="X20" s="16">
        <f t="shared" si="0"/>
        <v>88.583333333333329</v>
      </c>
    </row>
    <row r="21" spans="1:24" s="1" customFormat="1" ht="12.75" x14ac:dyDescent="0.2">
      <c r="A21" s="89"/>
      <c r="B21" s="84">
        <v>2143021</v>
      </c>
      <c r="C21" s="4" t="s">
        <v>228</v>
      </c>
      <c r="D21" s="4" t="s">
        <v>19</v>
      </c>
      <c r="E21" s="4" t="s">
        <v>13</v>
      </c>
      <c r="F21" s="4" t="s">
        <v>14</v>
      </c>
      <c r="G21" s="4" t="s">
        <v>15</v>
      </c>
      <c r="H21" s="4" t="s">
        <v>20</v>
      </c>
      <c r="I21" s="4" t="s">
        <v>17</v>
      </c>
      <c r="J21" s="4" t="s">
        <v>229</v>
      </c>
      <c r="K21" s="5">
        <v>41487</v>
      </c>
      <c r="L21" s="7">
        <v>7</v>
      </c>
      <c r="M21" s="6">
        <v>92</v>
      </c>
      <c r="N21" s="6">
        <v>100</v>
      </c>
      <c r="O21" s="6">
        <v>98</v>
      </c>
      <c r="P21" s="6">
        <v>96</v>
      </c>
      <c r="Q21" s="6">
        <v>100</v>
      </c>
      <c r="R21" s="6">
        <v>97</v>
      </c>
      <c r="S21" s="6">
        <v>99</v>
      </c>
      <c r="T21" s="7">
        <v>76</v>
      </c>
      <c r="U21" s="6">
        <v>100</v>
      </c>
      <c r="V21" s="6">
        <v>98</v>
      </c>
      <c r="W21" s="6">
        <v>100</v>
      </c>
      <c r="X21" s="16">
        <f t="shared" si="0"/>
        <v>88.583333333333329</v>
      </c>
    </row>
    <row r="22" spans="1:24" s="1" customFormat="1" ht="12.75" x14ac:dyDescent="0.2">
      <c r="A22" s="89"/>
      <c r="B22" s="84">
        <v>58315000</v>
      </c>
      <c r="C22" s="4" t="s">
        <v>501</v>
      </c>
      <c r="D22" s="4" t="s">
        <v>12</v>
      </c>
      <c r="E22" s="4" t="s">
        <v>230</v>
      </c>
      <c r="F22" s="4" t="s">
        <v>14</v>
      </c>
      <c r="G22" s="4"/>
      <c r="H22" s="4" t="s">
        <v>16</v>
      </c>
      <c r="I22" s="4"/>
      <c r="J22" s="4" t="s">
        <v>219</v>
      </c>
      <c r="K22" s="5">
        <v>36617</v>
      </c>
      <c r="L22" s="6">
        <v>98</v>
      </c>
      <c r="M22" s="6">
        <v>91</v>
      </c>
      <c r="N22" s="6">
        <v>99</v>
      </c>
      <c r="O22" s="6">
        <v>94</v>
      </c>
      <c r="P22" s="6">
        <v>97</v>
      </c>
      <c r="Q22" s="6">
        <v>100</v>
      </c>
      <c r="R22" s="7">
        <v>57</v>
      </c>
      <c r="S22" s="7">
        <v>50</v>
      </c>
      <c r="T22" s="7">
        <v>50</v>
      </c>
      <c r="U22" s="7">
        <v>76</v>
      </c>
      <c r="V22" s="6">
        <v>99</v>
      </c>
      <c r="W22" s="6">
        <v>98</v>
      </c>
      <c r="X22" s="16">
        <f t="shared" si="0"/>
        <v>84.083333333333329</v>
      </c>
    </row>
    <row r="23" spans="1:24" s="1" customFormat="1" ht="12.75" x14ac:dyDescent="0.2">
      <c r="A23" s="89"/>
      <c r="B23" s="84">
        <v>0</v>
      </c>
      <c r="C23" s="4" t="s">
        <v>501</v>
      </c>
      <c r="D23" s="4" t="s">
        <v>19</v>
      </c>
      <c r="E23" s="4" t="s">
        <v>230</v>
      </c>
      <c r="F23" s="4" t="s">
        <v>14</v>
      </c>
      <c r="G23" s="4"/>
      <c r="H23" s="4" t="s">
        <v>231</v>
      </c>
      <c r="I23" s="4"/>
      <c r="J23" s="4" t="s">
        <v>219</v>
      </c>
      <c r="K23" s="5">
        <v>36617</v>
      </c>
      <c r="L23" s="7">
        <v>0</v>
      </c>
      <c r="M23" s="7">
        <v>0</v>
      </c>
      <c r="N23" s="7">
        <v>0</v>
      </c>
      <c r="O23" s="7">
        <v>0</v>
      </c>
      <c r="P23" s="7">
        <v>0</v>
      </c>
      <c r="Q23" s="7">
        <v>0</v>
      </c>
      <c r="R23" s="7">
        <v>0</v>
      </c>
      <c r="S23" s="7">
        <v>0</v>
      </c>
      <c r="T23" s="7">
        <v>0</v>
      </c>
      <c r="U23" s="7">
        <v>0</v>
      </c>
      <c r="V23" s="7">
        <v>0</v>
      </c>
      <c r="W23" s="7">
        <v>0</v>
      </c>
      <c r="X23" s="16">
        <f t="shared" si="0"/>
        <v>0</v>
      </c>
    </row>
    <row r="24" spans="1:24" s="1" customFormat="1" ht="11.25" customHeight="1" x14ac:dyDescent="0.2">
      <c r="A24" s="89"/>
      <c r="B24" s="66" t="s">
        <v>55</v>
      </c>
      <c r="C24" s="66"/>
      <c r="D24" s="66"/>
      <c r="E24" s="66"/>
      <c r="F24" s="66"/>
      <c r="G24" s="66"/>
      <c r="H24" s="66"/>
      <c r="I24" s="66"/>
      <c r="J24" s="66"/>
      <c r="K24" s="67"/>
      <c r="L24" s="7">
        <v>58</v>
      </c>
      <c r="M24" s="7">
        <v>57</v>
      </c>
      <c r="N24" s="7">
        <v>68</v>
      </c>
      <c r="O24" s="7">
        <v>75</v>
      </c>
      <c r="P24" s="8">
        <v>81</v>
      </c>
      <c r="Q24" s="6">
        <v>92</v>
      </c>
      <c r="R24" s="8">
        <v>87</v>
      </c>
      <c r="S24" s="8">
        <v>81</v>
      </c>
      <c r="T24" s="8">
        <v>82</v>
      </c>
      <c r="U24" s="7">
        <v>78</v>
      </c>
      <c r="V24" s="7">
        <v>79</v>
      </c>
      <c r="W24" s="7">
        <v>72</v>
      </c>
      <c r="X24" s="16">
        <f>AVERAGE(L24:W24)</f>
        <v>75.833333333333329</v>
      </c>
    </row>
    <row r="25" spans="1:24" s="1" customFormat="1" ht="11.25" customHeight="1" x14ac:dyDescent="0.2">
      <c r="A25" s="89"/>
      <c r="B25" s="115" t="s">
        <v>56</v>
      </c>
      <c r="C25" s="62" t="s">
        <v>57</v>
      </c>
      <c r="D25" s="63"/>
      <c r="E25" s="63"/>
      <c r="F25" s="63"/>
      <c r="G25" s="63"/>
      <c r="H25" s="63"/>
      <c r="I25" s="63"/>
      <c r="J25" s="63"/>
      <c r="K25" s="63"/>
      <c r="L25" s="63"/>
      <c r="M25" s="63"/>
      <c r="N25" s="63"/>
      <c r="O25" s="63"/>
      <c r="P25" s="63"/>
      <c r="Q25" s="63"/>
      <c r="R25" s="63"/>
      <c r="S25" s="63"/>
      <c r="T25" s="63"/>
      <c r="U25" s="63"/>
      <c r="V25" s="63"/>
      <c r="W25" s="63"/>
      <c r="X25" s="92"/>
    </row>
    <row r="26" spans="1:24" s="1" customFormat="1" ht="11.25" customHeight="1" x14ac:dyDescent="0.2">
      <c r="A26" s="89"/>
      <c r="B26" s="115" t="s">
        <v>58</v>
      </c>
      <c r="C26" s="62" t="s">
        <v>59</v>
      </c>
      <c r="D26" s="63"/>
      <c r="E26" s="63"/>
      <c r="F26" s="63"/>
      <c r="G26" s="63"/>
      <c r="H26" s="63"/>
      <c r="I26" s="63"/>
      <c r="J26" s="63"/>
      <c r="K26" s="63"/>
      <c r="L26" s="63"/>
      <c r="M26" s="63"/>
      <c r="N26" s="63"/>
      <c r="O26" s="63"/>
      <c r="P26" s="63"/>
      <c r="Q26" s="63"/>
      <c r="R26" s="63"/>
      <c r="S26" s="63"/>
      <c r="T26" s="63"/>
      <c r="U26" s="63"/>
      <c r="V26" s="63"/>
      <c r="W26" s="63"/>
      <c r="X26" s="92"/>
    </row>
    <row r="27" spans="1:24" s="1" customFormat="1" ht="11.25" customHeight="1" x14ac:dyDescent="0.2">
      <c r="A27" s="89"/>
      <c r="B27" s="115" t="s">
        <v>60</v>
      </c>
      <c r="C27" s="62" t="s">
        <v>61</v>
      </c>
      <c r="D27" s="63"/>
      <c r="E27" s="63"/>
      <c r="F27" s="63"/>
      <c r="G27" s="63"/>
      <c r="H27" s="63"/>
      <c r="I27" s="63"/>
      <c r="J27" s="63"/>
      <c r="K27" s="63"/>
      <c r="L27" s="63"/>
      <c r="M27" s="63"/>
      <c r="N27" s="63"/>
      <c r="O27" s="63"/>
      <c r="P27" s="63"/>
      <c r="Q27" s="63"/>
      <c r="R27" s="63"/>
      <c r="S27" s="63"/>
      <c r="T27" s="63"/>
      <c r="U27" s="63"/>
      <c r="V27" s="63"/>
      <c r="W27" s="63"/>
      <c r="X27" s="92"/>
    </row>
    <row r="28" spans="1:24" s="1" customFormat="1" ht="11.25" customHeight="1" x14ac:dyDescent="0.2">
      <c r="A28" s="89"/>
      <c r="B28" s="115" t="s">
        <v>60</v>
      </c>
      <c r="C28" s="62" t="s">
        <v>62</v>
      </c>
      <c r="D28" s="63"/>
      <c r="E28" s="63"/>
      <c r="F28" s="63"/>
      <c r="G28" s="63"/>
      <c r="H28" s="63"/>
      <c r="I28" s="63"/>
      <c r="J28" s="63"/>
      <c r="K28" s="63"/>
      <c r="L28" s="63"/>
      <c r="M28" s="63"/>
      <c r="N28" s="63"/>
      <c r="O28" s="63"/>
      <c r="P28" s="63"/>
      <c r="Q28" s="63"/>
      <c r="R28" s="63"/>
      <c r="S28" s="63"/>
      <c r="T28" s="63"/>
      <c r="U28" s="63"/>
      <c r="V28" s="63"/>
      <c r="W28" s="63"/>
      <c r="X28" s="92"/>
    </row>
    <row r="29" spans="1:24" s="1" customFormat="1" ht="11.25" customHeight="1" x14ac:dyDescent="0.2">
      <c r="A29" s="89"/>
      <c r="B29" s="115" t="s">
        <v>60</v>
      </c>
      <c r="C29" s="62" t="s">
        <v>63</v>
      </c>
      <c r="D29" s="63"/>
      <c r="E29" s="63"/>
      <c r="F29" s="63"/>
      <c r="G29" s="63"/>
      <c r="H29" s="63"/>
      <c r="I29" s="63"/>
      <c r="J29" s="63"/>
      <c r="K29" s="63"/>
      <c r="L29" s="63"/>
      <c r="M29" s="63"/>
      <c r="N29" s="63"/>
      <c r="O29" s="63"/>
      <c r="P29" s="63"/>
      <c r="Q29" s="63"/>
      <c r="R29" s="63"/>
      <c r="S29" s="63"/>
      <c r="T29" s="63"/>
      <c r="U29" s="63"/>
      <c r="V29" s="63"/>
      <c r="W29" s="63"/>
      <c r="X29" s="92"/>
    </row>
    <row r="30" spans="1:24" s="1" customFormat="1" ht="11.25" customHeight="1" x14ac:dyDescent="0.2">
      <c r="A30" s="89"/>
      <c r="B30" s="115" t="s">
        <v>64</v>
      </c>
      <c r="C30" s="62" t="s">
        <v>65</v>
      </c>
      <c r="D30" s="63"/>
      <c r="E30" s="63"/>
      <c r="F30" s="63"/>
      <c r="G30" s="63"/>
      <c r="H30" s="63"/>
      <c r="I30" s="63"/>
      <c r="J30" s="63"/>
      <c r="K30" s="63"/>
      <c r="L30" s="63"/>
      <c r="M30" s="63"/>
      <c r="N30" s="63"/>
      <c r="O30" s="63"/>
      <c r="P30" s="63"/>
      <c r="Q30" s="63"/>
      <c r="R30" s="63"/>
      <c r="S30" s="63"/>
      <c r="T30" s="63"/>
      <c r="U30" s="63"/>
      <c r="V30" s="63"/>
      <c r="W30" s="63"/>
      <c r="X30" s="92"/>
    </row>
    <row r="31" spans="1:24" s="1" customFormat="1" ht="11.25" customHeight="1" x14ac:dyDescent="0.2">
      <c r="A31" s="89"/>
      <c r="B31" s="116" t="s">
        <v>66</v>
      </c>
      <c r="C31" s="68"/>
      <c r="D31" s="68"/>
      <c r="E31" s="68"/>
      <c r="F31" s="69"/>
      <c r="G31" s="70" t="s">
        <v>67</v>
      </c>
      <c r="H31" s="71"/>
      <c r="I31" s="71"/>
      <c r="J31" s="71"/>
      <c r="K31" s="72"/>
      <c r="L31" s="73" t="s">
        <v>68</v>
      </c>
      <c r="M31" s="74"/>
      <c r="N31" s="74"/>
      <c r="O31" s="74"/>
      <c r="P31" s="75"/>
      <c r="Q31" s="76" t="s">
        <v>69</v>
      </c>
      <c r="R31" s="77"/>
      <c r="S31" s="77"/>
      <c r="T31" s="77"/>
      <c r="U31" s="77"/>
      <c r="V31" s="77"/>
      <c r="W31" s="77"/>
      <c r="X31" s="93"/>
    </row>
    <row r="32" spans="1:24" s="1" customFormat="1" ht="11.25" x14ac:dyDescent="0.2">
      <c r="A32" s="89"/>
      <c r="B32" s="90" t="s">
        <v>70</v>
      </c>
      <c r="C32" s="91"/>
      <c r="D32" s="91"/>
      <c r="E32" s="91"/>
      <c r="F32" s="91"/>
      <c r="G32" s="91"/>
      <c r="H32" s="91"/>
      <c r="I32" s="91"/>
      <c r="J32" s="91"/>
      <c r="K32" s="91"/>
      <c r="L32" s="91"/>
      <c r="M32" s="91"/>
      <c r="N32" s="91"/>
      <c r="O32" s="91"/>
      <c r="P32" s="91"/>
      <c r="Q32" s="91"/>
      <c r="R32" s="91"/>
      <c r="S32" s="91"/>
      <c r="T32" s="91"/>
      <c r="U32" s="91"/>
      <c r="V32" s="91"/>
      <c r="W32" s="91"/>
      <c r="X32" s="94"/>
    </row>
    <row r="33" spans="1:2" x14ac:dyDescent="0.25">
      <c r="A33" s="82"/>
      <c r="B33" s="114"/>
    </row>
    <row r="34" spans="1:2" x14ac:dyDescent="0.25">
      <c r="A34" s="82"/>
      <c r="B34" s="82"/>
    </row>
  </sheetData>
  <mergeCells count="14">
    <mergeCell ref="B32:X32"/>
    <mergeCell ref="C28:X28"/>
    <mergeCell ref="C29:X29"/>
    <mergeCell ref="C30:X30"/>
    <mergeCell ref="B31:F31"/>
    <mergeCell ref="G31:K31"/>
    <mergeCell ref="L31:P31"/>
    <mergeCell ref="Q31:X31"/>
    <mergeCell ref="C27:X27"/>
    <mergeCell ref="B1:W1"/>
    <mergeCell ref="B2:W2"/>
    <mergeCell ref="B24:K24"/>
    <mergeCell ref="C25:X25"/>
    <mergeCell ref="C26:X26"/>
  </mergeCells>
  <printOptions horizontalCentered="1"/>
  <pageMargins left="0.19685039370078741" right="0.19685039370078741" top="0.59055118110236227" bottom="0.19685039370078741" header="0.51181102362204722" footer="0.51181102362204722"/>
  <pageSetup paperSize="9" scale="85"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Y40"/>
  <sheetViews>
    <sheetView showGridLines="0" workbookViewId="0">
      <selection activeCell="AD10" sqref="AD10"/>
    </sheetView>
  </sheetViews>
  <sheetFormatPr defaultRowHeight="15" x14ac:dyDescent="0.25"/>
  <cols>
    <col min="1" max="1" width="2.7109375" customWidth="1"/>
    <col min="2" max="2" width="10" bestFit="1" customWidth="1"/>
    <col min="3" max="3" width="30.140625" bestFit="1" customWidth="1"/>
    <col min="4" max="4" width="2.7109375" customWidth="1"/>
    <col min="5" max="5" width="3" customWidth="1"/>
    <col min="6" max="6" width="5" customWidth="1"/>
    <col min="7" max="7" width="5.140625" customWidth="1"/>
    <col min="8" max="8" width="9.85546875" bestFit="1" customWidth="1"/>
    <col min="9" max="9" width="3.85546875" customWidth="1"/>
    <col min="10" max="10" width="2.85546875" customWidth="1"/>
    <col min="11" max="11" width="5.85546875"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5" max="25" width="1.28515625" customWidth="1"/>
  </cols>
  <sheetData>
    <row r="1" spans="1:25" s="1" customFormat="1" ht="12.75" x14ac:dyDescent="0.2">
      <c r="A1" s="89"/>
      <c r="B1" s="99" t="s">
        <v>0</v>
      </c>
      <c r="C1" s="85"/>
      <c r="D1" s="85"/>
      <c r="E1" s="85"/>
      <c r="F1" s="85"/>
      <c r="G1" s="85"/>
      <c r="H1" s="85"/>
      <c r="I1" s="85"/>
      <c r="J1" s="85"/>
      <c r="K1" s="85"/>
      <c r="L1" s="85"/>
      <c r="M1" s="85"/>
      <c r="N1" s="85"/>
      <c r="O1" s="85"/>
      <c r="P1" s="85"/>
      <c r="Q1" s="85"/>
      <c r="R1" s="85"/>
      <c r="S1" s="85"/>
      <c r="T1" s="85"/>
      <c r="U1" s="85"/>
      <c r="V1" s="85"/>
      <c r="W1" s="98"/>
      <c r="X1" s="79"/>
      <c r="Y1" s="78"/>
    </row>
    <row r="2" spans="1:25" s="1" customFormat="1" ht="12.75" customHeight="1" x14ac:dyDescent="0.2">
      <c r="A2" s="89"/>
      <c r="B2" s="64" t="s">
        <v>502</v>
      </c>
      <c r="C2" s="64"/>
      <c r="D2" s="64"/>
      <c r="E2" s="64"/>
      <c r="F2" s="64"/>
      <c r="G2" s="64"/>
      <c r="H2" s="64"/>
      <c r="I2" s="64"/>
      <c r="J2" s="64"/>
      <c r="K2" s="64"/>
      <c r="L2" s="64"/>
      <c r="M2" s="64"/>
      <c r="N2" s="64"/>
      <c r="O2" s="64"/>
      <c r="P2" s="64"/>
      <c r="Q2" s="64"/>
      <c r="R2" s="64"/>
      <c r="S2" s="64"/>
      <c r="T2" s="64"/>
      <c r="U2" s="64"/>
      <c r="V2" s="64"/>
      <c r="W2" s="65"/>
      <c r="X2" s="78"/>
      <c r="Y2" s="78"/>
    </row>
    <row r="3" spans="1:25"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16" t="s">
        <v>371</v>
      </c>
    </row>
    <row r="4" spans="1:25" s="1" customFormat="1" ht="12.75" x14ac:dyDescent="0.2">
      <c r="A4" s="89"/>
      <c r="B4" s="84">
        <v>37610000</v>
      </c>
      <c r="C4" s="4" t="s">
        <v>503</v>
      </c>
      <c r="D4" s="4" t="s">
        <v>12</v>
      </c>
      <c r="E4" s="4" t="s">
        <v>13</v>
      </c>
      <c r="F4" s="4" t="s">
        <v>14</v>
      </c>
      <c r="G4" s="4" t="s">
        <v>77</v>
      </c>
      <c r="H4" s="4" t="s">
        <v>27</v>
      </c>
      <c r="I4" s="4" t="s">
        <v>78</v>
      </c>
      <c r="J4" s="4" t="s">
        <v>232</v>
      </c>
      <c r="K4" s="5">
        <v>39995</v>
      </c>
      <c r="L4" s="7"/>
      <c r="M4" s="7"/>
      <c r="N4" s="7"/>
      <c r="O4" s="7"/>
      <c r="P4" s="7"/>
      <c r="Q4" s="7"/>
      <c r="R4" s="7"/>
      <c r="S4" s="7"/>
      <c r="T4" s="7"/>
      <c r="U4" s="7"/>
      <c r="V4" s="7"/>
      <c r="W4" s="7"/>
      <c r="X4" s="16"/>
    </row>
    <row r="5" spans="1:25" s="1" customFormat="1" ht="12.75" x14ac:dyDescent="0.2">
      <c r="A5" s="89"/>
      <c r="B5" s="84">
        <v>536048</v>
      </c>
      <c r="C5" s="4" t="s">
        <v>503</v>
      </c>
      <c r="D5" s="4" t="s">
        <v>19</v>
      </c>
      <c r="E5" s="4" t="s">
        <v>13</v>
      </c>
      <c r="F5" s="4" t="s">
        <v>14</v>
      </c>
      <c r="G5" s="4" t="s">
        <v>77</v>
      </c>
      <c r="H5" s="4" t="s">
        <v>20</v>
      </c>
      <c r="I5" s="4" t="s">
        <v>78</v>
      </c>
      <c r="J5" s="4" t="s">
        <v>232</v>
      </c>
      <c r="K5" s="5">
        <v>39995</v>
      </c>
      <c r="L5" s="7"/>
      <c r="M5" s="7"/>
      <c r="N5" s="7"/>
      <c r="O5" s="7"/>
      <c r="P5" s="7"/>
      <c r="Q5" s="7"/>
      <c r="R5" s="7"/>
      <c r="S5" s="7"/>
      <c r="T5" s="7"/>
      <c r="U5" s="7"/>
      <c r="V5" s="7"/>
      <c r="W5" s="7"/>
      <c r="X5" s="16"/>
    </row>
    <row r="6" spans="1:25" s="1" customFormat="1" ht="12.75" x14ac:dyDescent="0.2">
      <c r="A6" s="89"/>
      <c r="B6" s="84">
        <v>37562900</v>
      </c>
      <c r="C6" s="4" t="s">
        <v>233</v>
      </c>
      <c r="D6" s="4" t="s">
        <v>12</v>
      </c>
      <c r="E6" s="4" t="s">
        <v>13</v>
      </c>
      <c r="F6" s="4" t="s">
        <v>14</v>
      </c>
      <c r="G6" s="4" t="s">
        <v>15</v>
      </c>
      <c r="H6" s="4" t="s">
        <v>27</v>
      </c>
      <c r="I6" s="4" t="s">
        <v>17</v>
      </c>
      <c r="J6" s="4" t="s">
        <v>232</v>
      </c>
      <c r="K6" s="5">
        <v>41153</v>
      </c>
      <c r="L6" s="7">
        <v>0</v>
      </c>
      <c r="M6" s="7">
        <v>0</v>
      </c>
      <c r="N6" s="7">
        <v>0</v>
      </c>
      <c r="O6" s="7">
        <v>0</v>
      </c>
      <c r="P6" s="7">
        <v>0</v>
      </c>
      <c r="Q6" s="7">
        <v>0</v>
      </c>
      <c r="R6" s="7">
        <v>0</v>
      </c>
      <c r="S6" s="7">
        <v>0</v>
      </c>
      <c r="T6" s="7">
        <v>0</v>
      </c>
      <c r="U6" s="7">
        <v>0</v>
      </c>
      <c r="V6" s="7">
        <v>0</v>
      </c>
      <c r="W6" s="7">
        <v>0</v>
      </c>
      <c r="X6" s="16">
        <f t="shared" ref="X6:X15" si="0">AVERAGE(L6:W6)</f>
        <v>0</v>
      </c>
    </row>
    <row r="7" spans="1:25" s="1" customFormat="1" ht="12.75" x14ac:dyDescent="0.2">
      <c r="A7" s="89"/>
      <c r="B7" s="84">
        <v>0</v>
      </c>
      <c r="C7" s="4" t="s">
        <v>233</v>
      </c>
      <c r="D7" s="4" t="s">
        <v>19</v>
      </c>
      <c r="E7" s="4" t="s">
        <v>13</v>
      </c>
      <c r="F7" s="4" t="s">
        <v>14</v>
      </c>
      <c r="G7" s="4" t="s">
        <v>15</v>
      </c>
      <c r="H7" s="4" t="s">
        <v>20</v>
      </c>
      <c r="I7" s="4" t="s">
        <v>17</v>
      </c>
      <c r="J7" s="4" t="s">
        <v>232</v>
      </c>
      <c r="K7" s="5">
        <v>41153</v>
      </c>
      <c r="L7" s="6">
        <v>96</v>
      </c>
      <c r="M7" s="7">
        <v>77</v>
      </c>
      <c r="N7" s="6">
        <v>99</v>
      </c>
      <c r="O7" s="6">
        <v>98</v>
      </c>
      <c r="P7" s="6">
        <v>97</v>
      </c>
      <c r="Q7" s="6">
        <v>100</v>
      </c>
      <c r="R7" s="6">
        <v>98</v>
      </c>
      <c r="S7" s="6">
        <v>96</v>
      </c>
      <c r="T7" s="6">
        <v>99</v>
      </c>
      <c r="U7" s="6">
        <v>98</v>
      </c>
      <c r="V7" s="6">
        <v>95</v>
      </c>
      <c r="W7" s="6">
        <v>99</v>
      </c>
      <c r="X7" s="16">
        <f t="shared" si="0"/>
        <v>96</v>
      </c>
    </row>
    <row r="8" spans="1:25" s="1" customFormat="1" ht="12.75" x14ac:dyDescent="0.2">
      <c r="A8" s="89"/>
      <c r="B8" s="84">
        <v>37714600</v>
      </c>
      <c r="C8" s="4" t="s">
        <v>234</v>
      </c>
      <c r="D8" s="4" t="s">
        <v>12</v>
      </c>
      <c r="E8" s="4" t="s">
        <v>13</v>
      </c>
      <c r="F8" s="4" t="s">
        <v>14</v>
      </c>
      <c r="G8" s="4" t="s">
        <v>15</v>
      </c>
      <c r="H8" s="4" t="s">
        <v>27</v>
      </c>
      <c r="I8" s="4" t="s">
        <v>17</v>
      </c>
      <c r="J8" s="4" t="s">
        <v>232</v>
      </c>
      <c r="K8" s="5">
        <v>41153</v>
      </c>
      <c r="L8" s="6">
        <v>98</v>
      </c>
      <c r="M8" s="7">
        <v>78</v>
      </c>
      <c r="N8" s="6">
        <v>100</v>
      </c>
      <c r="O8" s="6">
        <v>98</v>
      </c>
      <c r="P8" s="6">
        <v>96</v>
      </c>
      <c r="Q8" s="6">
        <v>100</v>
      </c>
      <c r="R8" s="6">
        <v>98</v>
      </c>
      <c r="S8" s="6">
        <v>96</v>
      </c>
      <c r="T8" s="6">
        <v>99</v>
      </c>
      <c r="U8" s="6">
        <v>99</v>
      </c>
      <c r="V8" s="6">
        <v>96</v>
      </c>
      <c r="W8" s="7">
        <v>59</v>
      </c>
      <c r="X8" s="16">
        <f t="shared" si="0"/>
        <v>93.083333333333329</v>
      </c>
    </row>
    <row r="9" spans="1:25" s="1" customFormat="1" ht="12.75" x14ac:dyDescent="0.2">
      <c r="A9" s="89"/>
      <c r="B9" s="84">
        <v>536065</v>
      </c>
      <c r="C9" s="4" t="s">
        <v>234</v>
      </c>
      <c r="D9" s="4" t="s">
        <v>19</v>
      </c>
      <c r="E9" s="4" t="s">
        <v>13</v>
      </c>
      <c r="F9" s="4" t="s">
        <v>14</v>
      </c>
      <c r="G9" s="4" t="s">
        <v>15</v>
      </c>
      <c r="H9" s="4" t="s">
        <v>20</v>
      </c>
      <c r="I9" s="4" t="s">
        <v>17</v>
      </c>
      <c r="J9" s="4" t="s">
        <v>232</v>
      </c>
      <c r="K9" s="5">
        <v>41153</v>
      </c>
      <c r="L9" s="6">
        <v>98</v>
      </c>
      <c r="M9" s="7">
        <v>78</v>
      </c>
      <c r="N9" s="6">
        <v>100</v>
      </c>
      <c r="O9" s="6">
        <v>98</v>
      </c>
      <c r="P9" s="6">
        <v>96</v>
      </c>
      <c r="Q9" s="6">
        <v>100</v>
      </c>
      <c r="R9" s="6">
        <v>98</v>
      </c>
      <c r="S9" s="6">
        <v>96</v>
      </c>
      <c r="T9" s="6">
        <v>99</v>
      </c>
      <c r="U9" s="6">
        <v>99</v>
      </c>
      <c r="V9" s="6">
        <v>96</v>
      </c>
      <c r="W9" s="6">
        <v>99</v>
      </c>
      <c r="X9" s="16">
        <f t="shared" si="0"/>
        <v>96.416666666666671</v>
      </c>
    </row>
    <row r="10" spans="1:25" s="1" customFormat="1" ht="12.75" x14ac:dyDescent="0.2">
      <c r="A10" s="89"/>
      <c r="B10" s="84">
        <v>37062800</v>
      </c>
      <c r="C10" s="4" t="s">
        <v>504</v>
      </c>
      <c r="D10" s="4" t="s">
        <v>12</v>
      </c>
      <c r="E10" s="4" t="s">
        <v>13</v>
      </c>
      <c r="F10" s="4" t="s">
        <v>14</v>
      </c>
      <c r="G10" s="4" t="s">
        <v>77</v>
      </c>
      <c r="H10" s="4" t="s">
        <v>27</v>
      </c>
      <c r="I10" s="4" t="s">
        <v>78</v>
      </c>
      <c r="J10" s="4" t="s">
        <v>232</v>
      </c>
      <c r="K10" s="5">
        <v>39995</v>
      </c>
      <c r="L10" s="7"/>
      <c r="M10" s="7"/>
      <c r="N10" s="7"/>
      <c r="O10" s="7"/>
      <c r="P10" s="7"/>
      <c r="Q10" s="7"/>
      <c r="R10" s="7"/>
      <c r="S10" s="7"/>
      <c r="T10" s="7"/>
      <c r="U10" s="7"/>
      <c r="V10" s="7"/>
      <c r="W10" s="7"/>
      <c r="X10" s="16"/>
    </row>
    <row r="11" spans="1:25" s="1" customFormat="1" ht="12.75" x14ac:dyDescent="0.2">
      <c r="A11" s="89"/>
      <c r="B11" s="84">
        <v>537051</v>
      </c>
      <c r="C11" s="4" t="s">
        <v>504</v>
      </c>
      <c r="D11" s="4" t="s">
        <v>19</v>
      </c>
      <c r="E11" s="4" t="s">
        <v>13</v>
      </c>
      <c r="F11" s="4" t="s">
        <v>14</v>
      </c>
      <c r="G11" s="4" t="s">
        <v>77</v>
      </c>
      <c r="H11" s="4" t="s">
        <v>20</v>
      </c>
      <c r="I11" s="4" t="s">
        <v>78</v>
      </c>
      <c r="J11" s="4" t="s">
        <v>232</v>
      </c>
      <c r="K11" s="5">
        <v>39995</v>
      </c>
      <c r="L11" s="7"/>
      <c r="M11" s="7"/>
      <c r="N11" s="7"/>
      <c r="O11" s="7"/>
      <c r="P11" s="7"/>
      <c r="Q11" s="7"/>
      <c r="R11" s="7"/>
      <c r="S11" s="7"/>
      <c r="T11" s="7"/>
      <c r="U11" s="7"/>
      <c r="V11" s="7"/>
      <c r="W11" s="7"/>
      <c r="X11" s="16"/>
    </row>
    <row r="12" spans="1:25" s="1" customFormat="1" ht="12.75" x14ac:dyDescent="0.2">
      <c r="A12" s="89"/>
      <c r="B12" s="84">
        <v>37750000</v>
      </c>
      <c r="C12" s="4" t="s">
        <v>505</v>
      </c>
      <c r="D12" s="4" t="s">
        <v>12</v>
      </c>
      <c r="E12" s="4" t="s">
        <v>13</v>
      </c>
      <c r="F12" s="4" t="s">
        <v>14</v>
      </c>
      <c r="G12" s="4" t="s">
        <v>77</v>
      </c>
      <c r="H12" s="4" t="s">
        <v>16</v>
      </c>
      <c r="I12" s="4" t="s">
        <v>78</v>
      </c>
      <c r="J12" s="4" t="s">
        <v>232</v>
      </c>
      <c r="K12" s="5">
        <v>40391</v>
      </c>
      <c r="L12" s="7"/>
      <c r="M12" s="7"/>
      <c r="N12" s="7"/>
      <c r="O12" s="7"/>
      <c r="P12" s="7"/>
      <c r="Q12" s="7"/>
      <c r="R12" s="7"/>
      <c r="S12" s="7"/>
      <c r="T12" s="7"/>
      <c r="U12" s="7"/>
      <c r="V12" s="7"/>
      <c r="W12" s="7"/>
      <c r="X12" s="16"/>
    </row>
    <row r="13" spans="1:25" s="1" customFormat="1" ht="12.75" x14ac:dyDescent="0.2">
      <c r="A13" s="89"/>
      <c r="B13" s="84">
        <v>536063</v>
      </c>
      <c r="C13" s="4" t="s">
        <v>505</v>
      </c>
      <c r="D13" s="4" t="s">
        <v>19</v>
      </c>
      <c r="E13" s="4" t="s">
        <v>13</v>
      </c>
      <c r="F13" s="4" t="s">
        <v>14</v>
      </c>
      <c r="G13" s="4" t="s">
        <v>77</v>
      </c>
      <c r="H13" s="4" t="s">
        <v>20</v>
      </c>
      <c r="I13" s="4" t="s">
        <v>78</v>
      </c>
      <c r="J13" s="4" t="s">
        <v>232</v>
      </c>
      <c r="K13" s="5">
        <v>40391</v>
      </c>
      <c r="L13" s="7"/>
      <c r="M13" s="7"/>
      <c r="N13" s="7"/>
      <c r="O13" s="7"/>
      <c r="P13" s="7"/>
      <c r="Q13" s="7"/>
      <c r="R13" s="7"/>
      <c r="S13" s="7"/>
      <c r="T13" s="7"/>
      <c r="U13" s="7"/>
      <c r="V13" s="7"/>
      <c r="W13" s="7"/>
      <c r="X13" s="16"/>
    </row>
    <row r="14" spans="1:25" s="1" customFormat="1" ht="12.75" x14ac:dyDescent="0.2">
      <c r="A14" s="89"/>
      <c r="B14" s="84">
        <v>37564100</v>
      </c>
      <c r="C14" s="4" t="s">
        <v>235</v>
      </c>
      <c r="D14" s="4" t="s">
        <v>12</v>
      </c>
      <c r="E14" s="4" t="s">
        <v>13</v>
      </c>
      <c r="F14" s="4" t="s">
        <v>14</v>
      </c>
      <c r="G14" s="4" t="s">
        <v>15</v>
      </c>
      <c r="H14" s="4" t="s">
        <v>27</v>
      </c>
      <c r="I14" s="4" t="s">
        <v>17</v>
      </c>
      <c r="J14" s="4" t="s">
        <v>232</v>
      </c>
      <c r="K14" s="5">
        <v>41153</v>
      </c>
      <c r="L14" s="7">
        <v>19</v>
      </c>
      <c r="M14" s="7">
        <v>19</v>
      </c>
      <c r="N14" s="7">
        <v>8</v>
      </c>
      <c r="O14" s="7">
        <v>43</v>
      </c>
      <c r="P14" s="6">
        <v>97</v>
      </c>
      <c r="Q14" s="6">
        <v>100</v>
      </c>
      <c r="R14" s="6">
        <v>98</v>
      </c>
      <c r="S14" s="6">
        <v>96</v>
      </c>
      <c r="T14" s="6">
        <v>99</v>
      </c>
      <c r="U14" s="6">
        <v>98</v>
      </c>
      <c r="V14" s="6">
        <v>95</v>
      </c>
      <c r="W14" s="7">
        <v>42</v>
      </c>
      <c r="X14" s="16">
        <f t="shared" si="0"/>
        <v>67.833333333333329</v>
      </c>
    </row>
    <row r="15" spans="1:25" s="1" customFormat="1" ht="12.75" x14ac:dyDescent="0.2">
      <c r="A15" s="89"/>
      <c r="B15" s="84">
        <v>636065</v>
      </c>
      <c r="C15" s="4" t="s">
        <v>235</v>
      </c>
      <c r="D15" s="4" t="s">
        <v>19</v>
      </c>
      <c r="E15" s="4" t="s">
        <v>13</v>
      </c>
      <c r="F15" s="4" t="s">
        <v>14</v>
      </c>
      <c r="G15" s="4" t="s">
        <v>15</v>
      </c>
      <c r="H15" s="4" t="s">
        <v>20</v>
      </c>
      <c r="I15" s="4" t="s">
        <v>17</v>
      </c>
      <c r="J15" s="4" t="s">
        <v>232</v>
      </c>
      <c r="K15" s="5">
        <v>41153</v>
      </c>
      <c r="L15" s="6">
        <v>96</v>
      </c>
      <c r="M15" s="7">
        <v>77</v>
      </c>
      <c r="N15" s="6">
        <v>99</v>
      </c>
      <c r="O15" s="6">
        <v>98</v>
      </c>
      <c r="P15" s="6">
        <v>97</v>
      </c>
      <c r="Q15" s="6">
        <v>100</v>
      </c>
      <c r="R15" s="6">
        <v>98</v>
      </c>
      <c r="S15" s="6">
        <v>96</v>
      </c>
      <c r="T15" s="6">
        <v>99</v>
      </c>
      <c r="U15" s="6">
        <v>98</v>
      </c>
      <c r="V15" s="6">
        <v>95</v>
      </c>
      <c r="W15" s="7">
        <v>43</v>
      </c>
      <c r="X15" s="16">
        <f t="shared" si="0"/>
        <v>91.333333333333329</v>
      </c>
    </row>
    <row r="16" spans="1:25" s="1" customFormat="1" ht="12.75" x14ac:dyDescent="0.2">
      <c r="A16" s="89"/>
      <c r="B16" s="84">
        <v>37730000</v>
      </c>
      <c r="C16" s="4" t="s">
        <v>236</v>
      </c>
      <c r="D16" s="4" t="s">
        <v>12</v>
      </c>
      <c r="E16" s="4" t="s">
        <v>13</v>
      </c>
      <c r="F16" s="4" t="s">
        <v>14</v>
      </c>
      <c r="G16" s="4" t="s">
        <v>15</v>
      </c>
      <c r="H16" s="4" t="s">
        <v>16</v>
      </c>
      <c r="I16" s="4" t="s">
        <v>17</v>
      </c>
      <c r="J16" s="4" t="s">
        <v>232</v>
      </c>
      <c r="K16" s="5">
        <v>41153</v>
      </c>
      <c r="L16" s="6">
        <v>98</v>
      </c>
      <c r="M16" s="7">
        <v>78</v>
      </c>
      <c r="N16" s="6">
        <v>100</v>
      </c>
      <c r="O16" s="6">
        <v>98</v>
      </c>
      <c r="P16" s="6">
        <v>96</v>
      </c>
      <c r="Q16" s="6">
        <v>100</v>
      </c>
      <c r="R16" s="6">
        <v>98</v>
      </c>
      <c r="S16" s="6">
        <v>96</v>
      </c>
      <c r="T16" s="6">
        <v>99</v>
      </c>
      <c r="U16" s="6">
        <v>99</v>
      </c>
      <c r="V16" s="6">
        <v>96</v>
      </c>
      <c r="W16" s="6">
        <v>99</v>
      </c>
      <c r="X16" s="16">
        <f>AVERAGE(L16:W16)</f>
        <v>96.416666666666671</v>
      </c>
    </row>
    <row r="17" spans="1:24" s="1" customFormat="1" ht="12.75" x14ac:dyDescent="0.2">
      <c r="A17" s="89"/>
      <c r="B17" s="84">
        <v>536066</v>
      </c>
      <c r="C17" s="4" t="s">
        <v>236</v>
      </c>
      <c r="D17" s="4" t="s">
        <v>19</v>
      </c>
      <c r="E17" s="4" t="s">
        <v>13</v>
      </c>
      <c r="F17" s="4" t="s">
        <v>14</v>
      </c>
      <c r="G17" s="4" t="s">
        <v>15</v>
      </c>
      <c r="H17" s="4" t="s">
        <v>20</v>
      </c>
      <c r="I17" s="4" t="s">
        <v>17</v>
      </c>
      <c r="J17" s="4" t="s">
        <v>232</v>
      </c>
      <c r="K17" s="5">
        <v>41153</v>
      </c>
      <c r="L17" s="6">
        <v>98</v>
      </c>
      <c r="M17" s="7">
        <v>78</v>
      </c>
      <c r="N17" s="6">
        <v>100</v>
      </c>
      <c r="O17" s="6">
        <v>98</v>
      </c>
      <c r="P17" s="6">
        <v>96</v>
      </c>
      <c r="Q17" s="6">
        <v>100</v>
      </c>
      <c r="R17" s="6">
        <v>98</v>
      </c>
      <c r="S17" s="6">
        <v>96</v>
      </c>
      <c r="T17" s="6">
        <v>99</v>
      </c>
      <c r="U17" s="6">
        <v>99</v>
      </c>
      <c r="V17" s="6">
        <v>96</v>
      </c>
      <c r="W17" s="6">
        <v>99</v>
      </c>
      <c r="X17" s="16">
        <f t="shared" ref="X17:X32" si="1">AVERAGE(L17:W17)</f>
        <v>96.416666666666671</v>
      </c>
    </row>
    <row r="18" spans="1:24" s="1" customFormat="1" ht="12.75" x14ac:dyDescent="0.2">
      <c r="A18" s="89"/>
      <c r="B18" s="84">
        <v>37413000</v>
      </c>
      <c r="C18" s="4" t="s">
        <v>506</v>
      </c>
      <c r="D18" s="4" t="s">
        <v>12</v>
      </c>
      <c r="E18" s="4" t="s">
        <v>13</v>
      </c>
      <c r="F18" s="4" t="s">
        <v>14</v>
      </c>
      <c r="G18" s="4" t="s">
        <v>77</v>
      </c>
      <c r="H18" s="4" t="s">
        <v>16</v>
      </c>
      <c r="I18" s="4" t="s">
        <v>78</v>
      </c>
      <c r="J18" s="4" t="s">
        <v>232</v>
      </c>
      <c r="K18" s="5">
        <v>40391</v>
      </c>
      <c r="L18" s="6">
        <v>99</v>
      </c>
      <c r="M18" s="8">
        <v>85</v>
      </c>
      <c r="N18" s="6">
        <v>100</v>
      </c>
      <c r="O18" s="6">
        <v>98</v>
      </c>
      <c r="P18" s="6">
        <v>96</v>
      </c>
      <c r="Q18" s="6">
        <v>100</v>
      </c>
      <c r="R18" s="6">
        <v>98</v>
      </c>
      <c r="S18" s="6">
        <v>99</v>
      </c>
      <c r="T18" s="6">
        <v>99</v>
      </c>
      <c r="U18" s="6">
        <v>99</v>
      </c>
      <c r="V18" s="6">
        <v>96</v>
      </c>
      <c r="W18" s="6">
        <v>94</v>
      </c>
      <c r="X18" s="16">
        <f t="shared" si="1"/>
        <v>96.916666666666671</v>
      </c>
    </row>
    <row r="19" spans="1:24" s="1" customFormat="1" ht="12.75" x14ac:dyDescent="0.2">
      <c r="A19" s="89"/>
      <c r="B19" s="84">
        <v>637061</v>
      </c>
      <c r="C19" s="4" t="s">
        <v>506</v>
      </c>
      <c r="D19" s="4" t="s">
        <v>19</v>
      </c>
      <c r="E19" s="4" t="s">
        <v>13</v>
      </c>
      <c r="F19" s="4" t="s">
        <v>14</v>
      </c>
      <c r="G19" s="4" t="s">
        <v>77</v>
      </c>
      <c r="H19" s="4" t="s">
        <v>20</v>
      </c>
      <c r="I19" s="4" t="s">
        <v>78</v>
      </c>
      <c r="J19" s="4" t="s">
        <v>232</v>
      </c>
      <c r="K19" s="5">
        <v>40391</v>
      </c>
      <c r="L19" s="7">
        <v>0</v>
      </c>
      <c r="M19" s="7">
        <v>0</v>
      </c>
      <c r="N19" s="7">
        <v>71</v>
      </c>
      <c r="O19" s="6">
        <v>98</v>
      </c>
      <c r="P19" s="6">
        <v>96</v>
      </c>
      <c r="Q19" s="6">
        <v>100</v>
      </c>
      <c r="R19" s="6">
        <v>98</v>
      </c>
      <c r="S19" s="6">
        <v>99</v>
      </c>
      <c r="T19" s="6">
        <v>99</v>
      </c>
      <c r="U19" s="6">
        <v>99</v>
      </c>
      <c r="V19" s="6">
        <v>96</v>
      </c>
      <c r="W19" s="6">
        <v>92</v>
      </c>
      <c r="X19" s="16">
        <f t="shared" si="1"/>
        <v>79</v>
      </c>
    </row>
    <row r="20" spans="1:24" s="1" customFormat="1" ht="12.75" x14ac:dyDescent="0.2">
      <c r="A20" s="89"/>
      <c r="B20" s="84">
        <v>37084000</v>
      </c>
      <c r="C20" s="4" t="s">
        <v>237</v>
      </c>
      <c r="D20" s="4" t="s">
        <v>12</v>
      </c>
      <c r="E20" s="4" t="s">
        <v>13</v>
      </c>
      <c r="F20" s="4" t="s">
        <v>14</v>
      </c>
      <c r="G20" s="4" t="s">
        <v>15</v>
      </c>
      <c r="H20" s="4" t="s">
        <v>16</v>
      </c>
      <c r="I20" s="4" t="s">
        <v>17</v>
      </c>
      <c r="J20" s="4" t="s">
        <v>232</v>
      </c>
      <c r="K20" s="5">
        <v>41153</v>
      </c>
      <c r="L20" s="6">
        <v>98</v>
      </c>
      <c r="M20" s="7">
        <v>78</v>
      </c>
      <c r="N20" s="6">
        <v>100</v>
      </c>
      <c r="O20" s="6">
        <v>98</v>
      </c>
      <c r="P20" s="6">
        <v>96</v>
      </c>
      <c r="Q20" s="6">
        <v>100</v>
      </c>
      <c r="R20" s="6">
        <v>98</v>
      </c>
      <c r="S20" s="6">
        <v>93</v>
      </c>
      <c r="T20" s="6">
        <v>99</v>
      </c>
      <c r="U20" s="7">
        <v>78</v>
      </c>
      <c r="V20" s="7">
        <v>12</v>
      </c>
      <c r="W20" s="6">
        <v>99</v>
      </c>
      <c r="X20" s="16">
        <f t="shared" si="1"/>
        <v>87.416666666666671</v>
      </c>
    </row>
    <row r="21" spans="1:24" s="1" customFormat="1" ht="12.75" x14ac:dyDescent="0.2">
      <c r="A21" s="89"/>
      <c r="B21" s="84">
        <v>537036</v>
      </c>
      <c r="C21" s="4" t="s">
        <v>237</v>
      </c>
      <c r="D21" s="4" t="s">
        <v>19</v>
      </c>
      <c r="E21" s="4" t="s">
        <v>13</v>
      </c>
      <c r="F21" s="4" t="s">
        <v>14</v>
      </c>
      <c r="G21" s="4" t="s">
        <v>15</v>
      </c>
      <c r="H21" s="4" t="s">
        <v>20</v>
      </c>
      <c r="I21" s="4" t="s">
        <v>17</v>
      </c>
      <c r="J21" s="4" t="s">
        <v>232</v>
      </c>
      <c r="K21" s="5">
        <v>41153</v>
      </c>
      <c r="L21" s="6">
        <v>98</v>
      </c>
      <c r="M21" s="7">
        <v>78</v>
      </c>
      <c r="N21" s="6">
        <v>100</v>
      </c>
      <c r="O21" s="6">
        <v>98</v>
      </c>
      <c r="P21" s="6">
        <v>96</v>
      </c>
      <c r="Q21" s="6">
        <v>100</v>
      </c>
      <c r="R21" s="6">
        <v>98</v>
      </c>
      <c r="S21" s="6">
        <v>96</v>
      </c>
      <c r="T21" s="6">
        <v>99</v>
      </c>
      <c r="U21" s="7">
        <v>72</v>
      </c>
      <c r="V21" s="7">
        <v>13</v>
      </c>
      <c r="W21" s="6">
        <v>99</v>
      </c>
      <c r="X21" s="16">
        <f t="shared" si="1"/>
        <v>87.25</v>
      </c>
    </row>
    <row r="22" spans="1:24" s="1" customFormat="1" ht="12.75" x14ac:dyDescent="0.2">
      <c r="A22" s="89"/>
      <c r="B22" s="84">
        <v>37470000</v>
      </c>
      <c r="C22" s="4" t="s">
        <v>238</v>
      </c>
      <c r="D22" s="4" t="s">
        <v>12</v>
      </c>
      <c r="E22" s="4" t="s">
        <v>13</v>
      </c>
      <c r="F22" s="4" t="s">
        <v>14</v>
      </c>
      <c r="G22" s="4" t="s">
        <v>72</v>
      </c>
      <c r="H22" s="4" t="s">
        <v>32</v>
      </c>
      <c r="I22" s="4" t="s">
        <v>17</v>
      </c>
      <c r="J22" s="4" t="s">
        <v>232</v>
      </c>
      <c r="K22" s="5">
        <v>38322</v>
      </c>
      <c r="L22" s="6">
        <v>97</v>
      </c>
      <c r="M22" s="7">
        <v>79</v>
      </c>
      <c r="N22" s="6">
        <v>100</v>
      </c>
      <c r="O22" s="6">
        <v>98</v>
      </c>
      <c r="P22" s="6">
        <v>97</v>
      </c>
      <c r="Q22" s="6">
        <v>97</v>
      </c>
      <c r="R22" s="7">
        <v>71</v>
      </c>
      <c r="S22" s="6">
        <v>99</v>
      </c>
      <c r="T22" s="7">
        <v>38</v>
      </c>
      <c r="U22" s="7">
        <v>12</v>
      </c>
      <c r="V22" s="7">
        <v>0</v>
      </c>
      <c r="W22" s="7">
        <v>74</v>
      </c>
      <c r="X22" s="16">
        <f t="shared" si="1"/>
        <v>71.833333333333329</v>
      </c>
    </row>
    <row r="23" spans="1:24" s="1" customFormat="1" ht="12.75" x14ac:dyDescent="0.2">
      <c r="A23" s="89"/>
      <c r="B23" s="84">
        <v>637050</v>
      </c>
      <c r="C23" s="4" t="s">
        <v>238</v>
      </c>
      <c r="D23" s="4" t="s">
        <v>19</v>
      </c>
      <c r="E23" s="4" t="s">
        <v>13</v>
      </c>
      <c r="F23" s="4" t="s">
        <v>14</v>
      </c>
      <c r="G23" s="4" t="s">
        <v>72</v>
      </c>
      <c r="H23" s="4" t="s">
        <v>20</v>
      </c>
      <c r="I23" s="4" t="s">
        <v>17</v>
      </c>
      <c r="J23" s="4" t="s">
        <v>232</v>
      </c>
      <c r="K23" s="5">
        <v>38322</v>
      </c>
      <c r="L23" s="6">
        <v>97</v>
      </c>
      <c r="M23" s="7">
        <v>79</v>
      </c>
      <c r="N23" s="6">
        <v>100</v>
      </c>
      <c r="O23" s="6">
        <v>98</v>
      </c>
      <c r="P23" s="6">
        <v>97</v>
      </c>
      <c r="Q23" s="6">
        <v>97</v>
      </c>
      <c r="R23" s="7">
        <v>71</v>
      </c>
      <c r="S23" s="6">
        <v>99</v>
      </c>
      <c r="T23" s="7">
        <v>38</v>
      </c>
      <c r="U23" s="7">
        <v>13</v>
      </c>
      <c r="V23" s="7">
        <v>0</v>
      </c>
      <c r="W23" s="7">
        <v>78</v>
      </c>
      <c r="X23" s="16">
        <f t="shared" si="1"/>
        <v>72.25</v>
      </c>
    </row>
    <row r="24" spans="1:24" s="1" customFormat="1" ht="12.75" x14ac:dyDescent="0.2">
      <c r="A24" s="89"/>
      <c r="B24" s="84">
        <v>37030000</v>
      </c>
      <c r="C24" s="4" t="s">
        <v>239</v>
      </c>
      <c r="D24" s="4" t="s">
        <v>12</v>
      </c>
      <c r="E24" s="4" t="s">
        <v>13</v>
      </c>
      <c r="F24" s="4" t="s">
        <v>14</v>
      </c>
      <c r="G24" s="4" t="s">
        <v>15</v>
      </c>
      <c r="H24" s="4" t="s">
        <v>16</v>
      </c>
      <c r="I24" s="4" t="s">
        <v>17</v>
      </c>
      <c r="J24" s="4" t="s">
        <v>232</v>
      </c>
      <c r="K24" s="5">
        <v>40391</v>
      </c>
      <c r="L24" s="6">
        <v>98</v>
      </c>
      <c r="M24" s="8">
        <v>86</v>
      </c>
      <c r="N24" s="6">
        <v>100</v>
      </c>
      <c r="O24" s="7">
        <v>26</v>
      </c>
      <c r="P24" s="7">
        <v>3</v>
      </c>
      <c r="Q24" s="7">
        <v>8</v>
      </c>
      <c r="R24" s="7">
        <v>0</v>
      </c>
      <c r="S24" s="6">
        <v>95</v>
      </c>
      <c r="T24" s="6">
        <v>99</v>
      </c>
      <c r="U24" s="6">
        <v>99</v>
      </c>
      <c r="V24" s="6">
        <v>95</v>
      </c>
      <c r="W24" s="6">
        <v>99</v>
      </c>
      <c r="X24" s="16">
        <f t="shared" si="1"/>
        <v>67.333333333333329</v>
      </c>
    </row>
    <row r="25" spans="1:24" s="1" customFormat="1" ht="12.75" x14ac:dyDescent="0.2">
      <c r="A25" s="89"/>
      <c r="B25" s="84">
        <v>638100</v>
      </c>
      <c r="C25" s="4" t="s">
        <v>239</v>
      </c>
      <c r="D25" s="4" t="s">
        <v>19</v>
      </c>
      <c r="E25" s="4" t="s">
        <v>13</v>
      </c>
      <c r="F25" s="4" t="s">
        <v>14</v>
      </c>
      <c r="G25" s="4" t="s">
        <v>15</v>
      </c>
      <c r="H25" s="4" t="s">
        <v>20</v>
      </c>
      <c r="I25" s="4" t="s">
        <v>17</v>
      </c>
      <c r="J25" s="4" t="s">
        <v>232</v>
      </c>
      <c r="K25" s="5">
        <v>40391</v>
      </c>
      <c r="L25" s="6">
        <v>98</v>
      </c>
      <c r="M25" s="8">
        <v>86</v>
      </c>
      <c r="N25" s="6">
        <v>100</v>
      </c>
      <c r="O25" s="6">
        <v>98</v>
      </c>
      <c r="P25" s="6">
        <v>96</v>
      </c>
      <c r="Q25" s="6">
        <v>100</v>
      </c>
      <c r="R25" s="7">
        <v>33</v>
      </c>
      <c r="S25" s="6">
        <v>95</v>
      </c>
      <c r="T25" s="6">
        <v>99</v>
      </c>
      <c r="U25" s="6">
        <v>99</v>
      </c>
      <c r="V25" s="6">
        <v>95</v>
      </c>
      <c r="W25" s="6">
        <v>99</v>
      </c>
      <c r="X25" s="16">
        <f t="shared" si="1"/>
        <v>91.5</v>
      </c>
    </row>
    <row r="26" spans="1:24" s="1" customFormat="1" ht="12.75" x14ac:dyDescent="0.2">
      <c r="A26" s="89"/>
      <c r="B26" s="84">
        <v>37080000</v>
      </c>
      <c r="C26" s="4" t="s">
        <v>507</v>
      </c>
      <c r="D26" s="4" t="s">
        <v>12</v>
      </c>
      <c r="E26" s="4" t="s">
        <v>13</v>
      </c>
      <c r="F26" s="4" t="s">
        <v>14</v>
      </c>
      <c r="G26" s="4" t="s">
        <v>77</v>
      </c>
      <c r="H26" s="4" t="s">
        <v>16</v>
      </c>
      <c r="I26" s="4" t="s">
        <v>78</v>
      </c>
      <c r="J26" s="4" t="s">
        <v>232</v>
      </c>
      <c r="K26" s="5">
        <v>40391</v>
      </c>
      <c r="L26" s="7"/>
      <c r="M26" s="7"/>
      <c r="N26" s="7"/>
      <c r="O26" s="7"/>
      <c r="P26" s="7"/>
      <c r="Q26" s="7"/>
      <c r="R26" s="7"/>
      <c r="S26" s="7"/>
      <c r="T26" s="7"/>
      <c r="U26" s="7"/>
      <c r="V26" s="7"/>
      <c r="W26" s="7"/>
      <c r="X26" s="16"/>
    </row>
    <row r="27" spans="1:24" s="1" customFormat="1" ht="12.75" x14ac:dyDescent="0.2">
      <c r="A27" s="89"/>
      <c r="B27" s="84">
        <v>537008</v>
      </c>
      <c r="C27" s="4" t="s">
        <v>507</v>
      </c>
      <c r="D27" s="4" t="s">
        <v>19</v>
      </c>
      <c r="E27" s="4" t="s">
        <v>13</v>
      </c>
      <c r="F27" s="4" t="s">
        <v>14</v>
      </c>
      <c r="G27" s="4" t="s">
        <v>77</v>
      </c>
      <c r="H27" s="4" t="s">
        <v>20</v>
      </c>
      <c r="I27" s="4" t="s">
        <v>78</v>
      </c>
      <c r="J27" s="4" t="s">
        <v>232</v>
      </c>
      <c r="K27" s="5">
        <v>40391</v>
      </c>
      <c r="L27" s="7"/>
      <c r="M27" s="7"/>
      <c r="N27" s="7"/>
      <c r="O27" s="7"/>
      <c r="P27" s="7"/>
      <c r="Q27" s="7"/>
      <c r="R27" s="7"/>
      <c r="S27" s="7"/>
      <c r="T27" s="7"/>
      <c r="U27" s="7"/>
      <c r="V27" s="7"/>
      <c r="W27" s="7"/>
      <c r="X27" s="16"/>
    </row>
    <row r="28" spans="1:24" s="1" customFormat="1" ht="12.75" x14ac:dyDescent="0.2">
      <c r="A28" s="89"/>
      <c r="B28" s="84">
        <v>37570000</v>
      </c>
      <c r="C28" s="4" t="s">
        <v>508</v>
      </c>
      <c r="D28" s="4" t="s">
        <v>12</v>
      </c>
      <c r="E28" s="4" t="s">
        <v>13</v>
      </c>
      <c r="F28" s="4" t="s">
        <v>14</v>
      </c>
      <c r="G28" s="4" t="s">
        <v>77</v>
      </c>
      <c r="H28" s="4" t="s">
        <v>16</v>
      </c>
      <c r="I28" s="4" t="s">
        <v>78</v>
      </c>
      <c r="J28" s="4" t="s">
        <v>232</v>
      </c>
      <c r="K28" s="5">
        <v>40391</v>
      </c>
      <c r="L28" s="7"/>
      <c r="M28" s="7"/>
      <c r="N28" s="7"/>
      <c r="O28" s="7"/>
      <c r="P28" s="7"/>
      <c r="Q28" s="7"/>
      <c r="R28" s="7"/>
      <c r="S28" s="7"/>
      <c r="T28" s="7"/>
      <c r="U28" s="7"/>
      <c r="V28" s="7"/>
      <c r="W28" s="7"/>
      <c r="X28" s="16"/>
    </row>
    <row r="29" spans="1:24" s="1" customFormat="1" ht="12.75" x14ac:dyDescent="0.2">
      <c r="A29" s="89"/>
      <c r="B29" s="84">
        <v>637063</v>
      </c>
      <c r="C29" s="4" t="s">
        <v>508</v>
      </c>
      <c r="D29" s="4" t="s">
        <v>19</v>
      </c>
      <c r="E29" s="4" t="s">
        <v>13</v>
      </c>
      <c r="F29" s="4" t="s">
        <v>14</v>
      </c>
      <c r="G29" s="4" t="s">
        <v>77</v>
      </c>
      <c r="H29" s="4" t="s">
        <v>20</v>
      </c>
      <c r="I29" s="4" t="s">
        <v>78</v>
      </c>
      <c r="J29" s="4" t="s">
        <v>232</v>
      </c>
      <c r="K29" s="5">
        <v>40391</v>
      </c>
      <c r="L29" s="7"/>
      <c r="M29" s="7"/>
      <c r="N29" s="7"/>
      <c r="O29" s="7"/>
      <c r="P29" s="7"/>
      <c r="Q29" s="7"/>
      <c r="R29" s="7"/>
      <c r="S29" s="7"/>
      <c r="T29" s="7"/>
      <c r="U29" s="7"/>
      <c r="V29" s="7"/>
      <c r="W29" s="7"/>
      <c r="X29" s="16"/>
    </row>
    <row r="30" spans="1:24" s="1" customFormat="1" ht="12.75" x14ac:dyDescent="0.2">
      <c r="A30" s="89"/>
      <c r="B30" s="84">
        <v>37710150</v>
      </c>
      <c r="C30" s="4" t="s">
        <v>509</v>
      </c>
      <c r="D30" s="4" t="s">
        <v>12</v>
      </c>
      <c r="E30" s="4" t="s">
        <v>13</v>
      </c>
      <c r="F30" s="4" t="s">
        <v>14</v>
      </c>
      <c r="G30" s="4" t="s">
        <v>77</v>
      </c>
      <c r="H30" s="4" t="s">
        <v>16</v>
      </c>
      <c r="I30" s="4" t="s">
        <v>78</v>
      </c>
      <c r="J30" s="4" t="s">
        <v>232</v>
      </c>
      <c r="K30" s="5">
        <v>40391</v>
      </c>
      <c r="L30" s="7"/>
      <c r="M30" s="7"/>
      <c r="N30" s="7"/>
      <c r="O30" s="7"/>
      <c r="P30" s="7"/>
      <c r="Q30" s="7"/>
      <c r="R30" s="7"/>
      <c r="S30" s="7"/>
      <c r="T30" s="7"/>
      <c r="U30" s="7"/>
      <c r="V30" s="7"/>
      <c r="W30" s="7"/>
      <c r="X30" s="16"/>
    </row>
    <row r="31" spans="1:24" s="1" customFormat="1" ht="12.75" x14ac:dyDescent="0.2">
      <c r="A31" s="89"/>
      <c r="B31" s="84">
        <v>536064</v>
      </c>
      <c r="C31" s="4" t="s">
        <v>509</v>
      </c>
      <c r="D31" s="4" t="s">
        <v>19</v>
      </c>
      <c r="E31" s="4" t="s">
        <v>13</v>
      </c>
      <c r="F31" s="4" t="s">
        <v>14</v>
      </c>
      <c r="G31" s="4" t="s">
        <v>77</v>
      </c>
      <c r="H31" s="4" t="s">
        <v>20</v>
      </c>
      <c r="I31" s="4" t="s">
        <v>78</v>
      </c>
      <c r="J31" s="4" t="s">
        <v>232</v>
      </c>
      <c r="K31" s="5">
        <v>40391</v>
      </c>
      <c r="L31" s="7"/>
      <c r="M31" s="7"/>
      <c r="N31" s="7"/>
      <c r="O31" s="7"/>
      <c r="P31" s="7"/>
      <c r="Q31" s="7"/>
      <c r="R31" s="7"/>
      <c r="S31" s="7"/>
      <c r="T31" s="7"/>
      <c r="U31" s="7"/>
      <c r="V31" s="7"/>
      <c r="W31" s="7"/>
      <c r="X31" s="16"/>
    </row>
    <row r="32" spans="1:24" s="1" customFormat="1" ht="11.25" customHeight="1" x14ac:dyDescent="0.2">
      <c r="A32" s="89"/>
      <c r="B32" s="66" t="s">
        <v>55</v>
      </c>
      <c r="C32" s="66"/>
      <c r="D32" s="66"/>
      <c r="E32" s="66"/>
      <c r="F32" s="66"/>
      <c r="G32" s="66"/>
      <c r="H32" s="66"/>
      <c r="I32" s="66"/>
      <c r="J32" s="66"/>
      <c r="K32" s="67"/>
      <c r="L32" s="21">
        <f>AVERAGE(L4:L31)</f>
        <v>80.5</v>
      </c>
      <c r="M32" s="21">
        <f t="shared" ref="M32:W32" si="2">AVERAGE(M4:M31)</f>
        <v>66</v>
      </c>
      <c r="N32" s="21">
        <f t="shared" si="2"/>
        <v>86.0625</v>
      </c>
      <c r="O32" s="21">
        <f t="shared" si="2"/>
        <v>83.9375</v>
      </c>
      <c r="P32" s="21">
        <f t="shared" si="2"/>
        <v>84.5</v>
      </c>
      <c r="Q32" s="21">
        <f t="shared" si="2"/>
        <v>87.625</v>
      </c>
      <c r="R32" s="21">
        <f t="shared" si="2"/>
        <v>78.3125</v>
      </c>
      <c r="S32" s="21">
        <f t="shared" si="2"/>
        <v>90.4375</v>
      </c>
      <c r="T32" s="21">
        <f t="shared" si="2"/>
        <v>85.1875</v>
      </c>
      <c r="U32" s="21">
        <f t="shared" si="2"/>
        <v>78.8125</v>
      </c>
      <c r="V32" s="21">
        <f t="shared" si="2"/>
        <v>67.25</v>
      </c>
      <c r="W32" s="21">
        <f t="shared" si="2"/>
        <v>79.625</v>
      </c>
      <c r="X32" s="16">
        <f t="shared" si="1"/>
        <v>80.6875</v>
      </c>
    </row>
    <row r="33" spans="1:24" s="1" customFormat="1" ht="11.25" customHeight="1" x14ac:dyDescent="0.2">
      <c r="A33" s="89"/>
      <c r="B33" s="115" t="s">
        <v>56</v>
      </c>
      <c r="C33" s="62" t="s">
        <v>57</v>
      </c>
      <c r="D33" s="63"/>
      <c r="E33" s="63"/>
      <c r="F33" s="63"/>
      <c r="G33" s="63"/>
      <c r="H33" s="63"/>
      <c r="I33" s="63"/>
      <c r="J33" s="63"/>
      <c r="K33" s="63"/>
      <c r="L33" s="63"/>
      <c r="M33" s="63"/>
      <c r="N33" s="63"/>
      <c r="O33" s="63"/>
      <c r="P33" s="63"/>
      <c r="Q33" s="63"/>
      <c r="R33" s="63"/>
      <c r="S33" s="63"/>
      <c r="T33" s="63"/>
      <c r="U33" s="63"/>
      <c r="V33" s="63"/>
      <c r="W33" s="63"/>
      <c r="X33" s="92"/>
    </row>
    <row r="34" spans="1:24" s="1" customFormat="1" ht="11.25" customHeight="1" x14ac:dyDescent="0.2">
      <c r="A34" s="89"/>
      <c r="B34" s="115" t="s">
        <v>58</v>
      </c>
      <c r="C34" s="62" t="s">
        <v>59</v>
      </c>
      <c r="D34" s="63"/>
      <c r="E34" s="63"/>
      <c r="F34" s="63"/>
      <c r="G34" s="63"/>
      <c r="H34" s="63"/>
      <c r="I34" s="63"/>
      <c r="J34" s="63"/>
      <c r="K34" s="63"/>
      <c r="L34" s="63"/>
      <c r="M34" s="63"/>
      <c r="N34" s="63"/>
      <c r="O34" s="63"/>
      <c r="P34" s="63"/>
      <c r="Q34" s="63"/>
      <c r="R34" s="63"/>
      <c r="S34" s="63"/>
      <c r="T34" s="63"/>
      <c r="U34" s="63"/>
      <c r="V34" s="63"/>
      <c r="W34" s="63"/>
      <c r="X34" s="92"/>
    </row>
    <row r="35" spans="1:24" s="1" customFormat="1" ht="11.25" customHeight="1" x14ac:dyDescent="0.2">
      <c r="A35" s="89"/>
      <c r="B35" s="115" t="s">
        <v>60</v>
      </c>
      <c r="C35" s="62" t="s">
        <v>61</v>
      </c>
      <c r="D35" s="63"/>
      <c r="E35" s="63"/>
      <c r="F35" s="63"/>
      <c r="G35" s="63"/>
      <c r="H35" s="63"/>
      <c r="I35" s="63"/>
      <c r="J35" s="63"/>
      <c r="K35" s="63"/>
      <c r="L35" s="63"/>
      <c r="M35" s="63"/>
      <c r="N35" s="63"/>
      <c r="O35" s="63"/>
      <c r="P35" s="63"/>
      <c r="Q35" s="63"/>
      <c r="R35" s="63"/>
      <c r="S35" s="63"/>
      <c r="T35" s="63"/>
      <c r="U35" s="63"/>
      <c r="V35" s="63"/>
      <c r="W35" s="63"/>
      <c r="X35" s="92"/>
    </row>
    <row r="36" spans="1:24" s="1" customFormat="1" ht="11.25" customHeight="1" x14ac:dyDescent="0.2">
      <c r="A36" s="89"/>
      <c r="B36" s="115" t="s">
        <v>60</v>
      </c>
      <c r="C36" s="62" t="s">
        <v>62</v>
      </c>
      <c r="D36" s="63"/>
      <c r="E36" s="63"/>
      <c r="F36" s="63"/>
      <c r="G36" s="63"/>
      <c r="H36" s="63"/>
      <c r="I36" s="63"/>
      <c r="J36" s="63"/>
      <c r="K36" s="63"/>
      <c r="L36" s="63"/>
      <c r="M36" s="63"/>
      <c r="N36" s="63"/>
      <c r="O36" s="63"/>
      <c r="P36" s="63"/>
      <c r="Q36" s="63"/>
      <c r="R36" s="63"/>
      <c r="S36" s="63"/>
      <c r="T36" s="63"/>
      <c r="U36" s="63"/>
      <c r="V36" s="63"/>
      <c r="W36" s="63"/>
      <c r="X36" s="92"/>
    </row>
    <row r="37" spans="1:24" s="1" customFormat="1" ht="11.25" customHeight="1" x14ac:dyDescent="0.2">
      <c r="A37" s="89"/>
      <c r="B37" s="115" t="s">
        <v>60</v>
      </c>
      <c r="C37" s="62" t="s">
        <v>63</v>
      </c>
      <c r="D37" s="63"/>
      <c r="E37" s="63"/>
      <c r="F37" s="63"/>
      <c r="G37" s="63"/>
      <c r="H37" s="63"/>
      <c r="I37" s="63"/>
      <c r="J37" s="63"/>
      <c r="K37" s="63"/>
      <c r="L37" s="63"/>
      <c r="M37" s="63"/>
      <c r="N37" s="63"/>
      <c r="O37" s="63"/>
      <c r="P37" s="63"/>
      <c r="Q37" s="63"/>
      <c r="R37" s="63"/>
      <c r="S37" s="63"/>
      <c r="T37" s="63"/>
      <c r="U37" s="63"/>
      <c r="V37" s="63"/>
      <c r="W37" s="63"/>
      <c r="X37" s="92"/>
    </row>
    <row r="38" spans="1:24" s="1" customFormat="1" ht="11.25" customHeight="1" x14ac:dyDescent="0.2">
      <c r="A38" s="89"/>
      <c r="B38" s="115" t="s">
        <v>64</v>
      </c>
      <c r="C38" s="62" t="s">
        <v>65</v>
      </c>
      <c r="D38" s="63"/>
      <c r="E38" s="63"/>
      <c r="F38" s="63"/>
      <c r="G38" s="63"/>
      <c r="H38" s="63"/>
      <c r="I38" s="63"/>
      <c r="J38" s="63"/>
      <c r="K38" s="63"/>
      <c r="L38" s="63"/>
      <c r="M38" s="63"/>
      <c r="N38" s="63"/>
      <c r="O38" s="63"/>
      <c r="P38" s="63"/>
      <c r="Q38" s="63"/>
      <c r="R38" s="63"/>
      <c r="S38" s="63"/>
      <c r="T38" s="63"/>
      <c r="U38" s="63"/>
      <c r="V38" s="63"/>
      <c r="W38" s="63"/>
      <c r="X38" s="92"/>
    </row>
    <row r="39" spans="1:24" s="1" customFormat="1" ht="11.25" customHeight="1" x14ac:dyDescent="0.2">
      <c r="A39" s="89"/>
      <c r="B39" s="125" t="s">
        <v>66</v>
      </c>
      <c r="C39" s="126"/>
      <c r="D39" s="126"/>
      <c r="E39" s="126"/>
      <c r="F39" s="127"/>
      <c r="G39" s="128" t="s">
        <v>67</v>
      </c>
      <c r="H39" s="129"/>
      <c r="I39" s="129"/>
      <c r="J39" s="129"/>
      <c r="K39" s="130"/>
      <c r="L39" s="131" t="s">
        <v>68</v>
      </c>
      <c r="M39" s="132"/>
      <c r="N39" s="132"/>
      <c r="O39" s="132"/>
      <c r="P39" s="133"/>
      <c r="Q39" s="134" t="s">
        <v>69</v>
      </c>
      <c r="R39" s="135"/>
      <c r="S39" s="135"/>
      <c r="T39" s="135"/>
      <c r="U39" s="135"/>
      <c r="V39" s="135"/>
      <c r="W39" s="135"/>
      <c r="X39" s="136"/>
    </row>
    <row r="40" spans="1:24" s="1" customFormat="1" ht="11.25" x14ac:dyDescent="0.2">
      <c r="A40" s="89"/>
      <c r="B40" s="110" t="s">
        <v>70</v>
      </c>
      <c r="C40" s="111"/>
      <c r="D40" s="111"/>
      <c r="E40" s="111"/>
      <c r="F40" s="111"/>
      <c r="G40" s="111"/>
      <c r="H40" s="111"/>
      <c r="I40" s="111"/>
      <c r="J40" s="111"/>
      <c r="K40" s="111"/>
      <c r="L40" s="111"/>
      <c r="M40" s="111"/>
      <c r="N40" s="111"/>
      <c r="O40" s="111"/>
      <c r="P40" s="111"/>
      <c r="Q40" s="111"/>
      <c r="R40" s="111"/>
      <c r="S40" s="111"/>
      <c r="T40" s="111"/>
      <c r="U40" s="111"/>
      <c r="V40" s="111"/>
      <c r="W40" s="111"/>
      <c r="X40" s="112"/>
    </row>
  </sheetData>
  <mergeCells count="14">
    <mergeCell ref="B40:X40"/>
    <mergeCell ref="C36:X36"/>
    <mergeCell ref="C37:X37"/>
    <mergeCell ref="C38:X38"/>
    <mergeCell ref="B39:F39"/>
    <mergeCell ref="G39:K39"/>
    <mergeCell ref="L39:P39"/>
    <mergeCell ref="Q39:X39"/>
    <mergeCell ref="C35:X35"/>
    <mergeCell ref="B1:W1"/>
    <mergeCell ref="B2:W2"/>
    <mergeCell ref="B32:K32"/>
    <mergeCell ref="C33:X33"/>
    <mergeCell ref="C34:X34"/>
  </mergeCells>
  <printOptions horizontalCentered="1"/>
  <pageMargins left="0.19685039370078741" right="0.19685039370078741" top="0.59055118110236227" bottom="0.98425196850393704" header="0.51181102362204722" footer="0.51181102362204722"/>
  <pageSetup paperSize="9" scale="85"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Y40"/>
  <sheetViews>
    <sheetView showGridLines="0" workbookViewId="0">
      <selection activeCell="AA9" sqref="AA9"/>
    </sheetView>
  </sheetViews>
  <sheetFormatPr defaultRowHeight="15" x14ac:dyDescent="0.25"/>
  <cols>
    <col min="1" max="1" width="2.7109375" customWidth="1"/>
    <col min="2" max="2" width="10" bestFit="1" customWidth="1"/>
    <col min="3" max="3" width="18.140625" bestFit="1" customWidth="1"/>
    <col min="4" max="4" width="2.7109375" customWidth="1"/>
    <col min="5" max="5" width="3" customWidth="1"/>
    <col min="6" max="6" width="5" customWidth="1"/>
    <col min="7" max="7" width="5.140625" customWidth="1"/>
    <col min="8" max="8" width="9.85546875" bestFit="1" customWidth="1"/>
    <col min="9" max="9" width="3.85546875" customWidth="1"/>
    <col min="10" max="10" width="2.85546875" customWidth="1"/>
    <col min="11" max="11" width="5.85546875"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5" max="25" width="1.28515625" customWidth="1"/>
  </cols>
  <sheetData>
    <row r="1" spans="1:25" s="1" customFormat="1" ht="12.75" x14ac:dyDescent="0.2">
      <c r="A1" s="89"/>
      <c r="B1" s="85" t="s">
        <v>0</v>
      </c>
      <c r="C1" s="85"/>
      <c r="D1" s="85"/>
      <c r="E1" s="85"/>
      <c r="F1" s="85"/>
      <c r="G1" s="85"/>
      <c r="H1" s="85"/>
      <c r="I1" s="85"/>
      <c r="J1" s="85"/>
      <c r="K1" s="85"/>
      <c r="L1" s="85"/>
      <c r="M1" s="85"/>
      <c r="N1" s="85"/>
      <c r="O1" s="85"/>
      <c r="P1" s="85"/>
      <c r="Q1" s="85"/>
      <c r="R1" s="85"/>
      <c r="S1" s="85"/>
      <c r="T1" s="85"/>
      <c r="U1" s="85"/>
      <c r="V1" s="85"/>
      <c r="W1" s="98"/>
      <c r="X1" s="79"/>
      <c r="Y1" s="78"/>
    </row>
    <row r="2" spans="1:25" s="1" customFormat="1" ht="12.75" customHeight="1" x14ac:dyDescent="0.2">
      <c r="A2" s="89"/>
      <c r="B2" s="64" t="s">
        <v>510</v>
      </c>
      <c r="C2" s="64"/>
      <c r="D2" s="64"/>
      <c r="E2" s="64"/>
      <c r="F2" s="64"/>
      <c r="G2" s="64"/>
      <c r="H2" s="64"/>
      <c r="I2" s="64"/>
      <c r="J2" s="64"/>
      <c r="K2" s="64"/>
      <c r="L2" s="64"/>
      <c r="M2" s="64"/>
      <c r="N2" s="64"/>
      <c r="O2" s="64"/>
      <c r="P2" s="64"/>
      <c r="Q2" s="64"/>
      <c r="R2" s="64"/>
      <c r="S2" s="64"/>
      <c r="T2" s="64"/>
      <c r="U2" s="64"/>
      <c r="V2" s="64"/>
      <c r="W2" s="65"/>
      <c r="X2" s="78"/>
      <c r="Y2" s="78"/>
    </row>
    <row r="3" spans="1:25"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16" t="s">
        <v>371</v>
      </c>
    </row>
    <row r="4" spans="1:25" s="1" customFormat="1" ht="12.75" x14ac:dyDescent="0.2">
      <c r="A4" s="89"/>
      <c r="B4" s="84">
        <v>15320002</v>
      </c>
      <c r="C4" s="4" t="s">
        <v>240</v>
      </c>
      <c r="D4" s="4" t="s">
        <v>12</v>
      </c>
      <c r="E4" s="4" t="s">
        <v>13</v>
      </c>
      <c r="F4" s="4" t="s">
        <v>14</v>
      </c>
      <c r="G4" s="4"/>
      <c r="H4" s="4" t="s">
        <v>511</v>
      </c>
      <c r="I4" s="4"/>
      <c r="J4" s="4" t="s">
        <v>241</v>
      </c>
      <c r="K4" s="5">
        <v>41122</v>
      </c>
      <c r="L4" s="7">
        <v>22</v>
      </c>
      <c r="M4" s="7">
        <v>34</v>
      </c>
      <c r="N4" s="7">
        <v>76</v>
      </c>
      <c r="O4" s="8">
        <v>82</v>
      </c>
      <c r="P4" s="7">
        <v>65</v>
      </c>
      <c r="Q4" s="7">
        <v>64</v>
      </c>
      <c r="R4" s="7">
        <v>75</v>
      </c>
      <c r="S4" s="8">
        <v>84</v>
      </c>
      <c r="T4" s="8">
        <v>89</v>
      </c>
      <c r="U4" s="6">
        <v>98</v>
      </c>
      <c r="V4" s="6">
        <v>98</v>
      </c>
      <c r="W4" s="6">
        <v>100</v>
      </c>
      <c r="X4" s="16">
        <f>AVERAGE(L4:W4)</f>
        <v>73.916666666666671</v>
      </c>
    </row>
    <row r="5" spans="1:25" s="1" customFormat="1" ht="12.75" x14ac:dyDescent="0.2">
      <c r="A5" s="89"/>
      <c r="B5" s="84">
        <v>965001</v>
      </c>
      <c r="C5" s="4" t="s">
        <v>240</v>
      </c>
      <c r="D5" s="4" t="s">
        <v>19</v>
      </c>
      <c r="E5" s="4" t="s">
        <v>13</v>
      </c>
      <c r="F5" s="4" t="s">
        <v>14</v>
      </c>
      <c r="G5" s="4"/>
      <c r="H5" s="4" t="s">
        <v>20</v>
      </c>
      <c r="I5" s="4"/>
      <c r="J5" s="4" t="s">
        <v>241</v>
      </c>
      <c r="K5" s="5">
        <v>41122</v>
      </c>
      <c r="L5" s="7">
        <v>22</v>
      </c>
      <c r="M5" s="7">
        <v>34</v>
      </c>
      <c r="N5" s="6">
        <v>98</v>
      </c>
      <c r="O5" s="7">
        <v>75</v>
      </c>
      <c r="P5" s="7">
        <v>65</v>
      </c>
      <c r="Q5" s="7">
        <v>65</v>
      </c>
      <c r="R5" s="7">
        <v>75</v>
      </c>
      <c r="S5" s="8">
        <v>84</v>
      </c>
      <c r="T5" s="8">
        <v>89</v>
      </c>
      <c r="U5" s="6">
        <v>98</v>
      </c>
      <c r="V5" s="6">
        <v>97</v>
      </c>
      <c r="W5" s="6">
        <v>100</v>
      </c>
      <c r="X5" s="16">
        <f t="shared" ref="X5:X32" si="0">AVERAGE(L5:W5)</f>
        <v>75.166666666666671</v>
      </c>
    </row>
    <row r="6" spans="1:25" s="1" customFormat="1" ht="12.75" x14ac:dyDescent="0.2">
      <c r="A6" s="89"/>
      <c r="B6" s="84">
        <v>15430000</v>
      </c>
      <c r="C6" s="4" t="s">
        <v>242</v>
      </c>
      <c r="D6" s="4" t="s">
        <v>12</v>
      </c>
      <c r="E6" s="4" t="s">
        <v>13</v>
      </c>
      <c r="F6" s="4" t="s">
        <v>14</v>
      </c>
      <c r="G6" s="4" t="s">
        <v>15</v>
      </c>
      <c r="H6" s="4" t="s">
        <v>27</v>
      </c>
      <c r="I6" s="4" t="s">
        <v>17</v>
      </c>
      <c r="J6" s="4" t="s">
        <v>241</v>
      </c>
      <c r="K6" s="5">
        <v>41426</v>
      </c>
      <c r="L6" s="6">
        <v>98</v>
      </c>
      <c r="M6" s="8">
        <v>82</v>
      </c>
      <c r="N6" s="6">
        <v>100</v>
      </c>
      <c r="O6" s="6">
        <v>98</v>
      </c>
      <c r="P6" s="6">
        <v>96</v>
      </c>
      <c r="Q6" s="6">
        <v>100</v>
      </c>
      <c r="R6" s="6">
        <v>98</v>
      </c>
      <c r="S6" s="6">
        <v>99</v>
      </c>
      <c r="T6" s="6">
        <v>99</v>
      </c>
      <c r="U6" s="6">
        <v>100</v>
      </c>
      <c r="V6" s="6">
        <v>97</v>
      </c>
      <c r="W6" s="6">
        <v>100</v>
      </c>
      <c r="X6" s="16">
        <f t="shared" si="0"/>
        <v>97.25</v>
      </c>
    </row>
    <row r="7" spans="1:25" s="1" customFormat="1" ht="12.75" x14ac:dyDescent="0.2">
      <c r="A7" s="89"/>
      <c r="B7" s="84">
        <v>963000</v>
      </c>
      <c r="C7" s="4" t="s">
        <v>242</v>
      </c>
      <c r="D7" s="4" t="s">
        <v>19</v>
      </c>
      <c r="E7" s="4" t="s">
        <v>13</v>
      </c>
      <c r="F7" s="4" t="s">
        <v>14</v>
      </c>
      <c r="G7" s="4" t="s">
        <v>15</v>
      </c>
      <c r="H7" s="4" t="s">
        <v>20</v>
      </c>
      <c r="I7" s="4" t="s">
        <v>17</v>
      </c>
      <c r="J7" s="4" t="s">
        <v>241</v>
      </c>
      <c r="K7" s="5">
        <v>41426</v>
      </c>
      <c r="L7" s="6">
        <v>98</v>
      </c>
      <c r="M7" s="8">
        <v>82</v>
      </c>
      <c r="N7" s="6">
        <v>100</v>
      </c>
      <c r="O7" s="6">
        <v>98</v>
      </c>
      <c r="P7" s="6">
        <v>96</v>
      </c>
      <c r="Q7" s="6">
        <v>100</v>
      </c>
      <c r="R7" s="6">
        <v>98</v>
      </c>
      <c r="S7" s="6">
        <v>99</v>
      </c>
      <c r="T7" s="6">
        <v>99</v>
      </c>
      <c r="U7" s="6">
        <v>99</v>
      </c>
      <c r="V7" s="6">
        <v>97</v>
      </c>
      <c r="W7" s="6">
        <v>100</v>
      </c>
      <c r="X7" s="16">
        <f t="shared" si="0"/>
        <v>97.166666666666671</v>
      </c>
    </row>
    <row r="8" spans="1:25" s="1" customFormat="1" ht="12.75" x14ac:dyDescent="0.2">
      <c r="A8" s="89"/>
      <c r="B8" s="84">
        <v>15558200</v>
      </c>
      <c r="C8" s="4" t="s">
        <v>512</v>
      </c>
      <c r="D8" s="4" t="s">
        <v>12</v>
      </c>
      <c r="E8" s="4" t="s">
        <v>13</v>
      </c>
      <c r="F8" s="4" t="s">
        <v>14</v>
      </c>
      <c r="G8" s="4"/>
      <c r="H8" s="4" t="s">
        <v>27</v>
      </c>
      <c r="I8" s="4"/>
      <c r="J8" s="4" t="s">
        <v>241</v>
      </c>
      <c r="K8" s="5">
        <v>42186</v>
      </c>
      <c r="L8" s="6">
        <v>98</v>
      </c>
      <c r="M8" s="7">
        <v>17</v>
      </c>
      <c r="N8" s="7">
        <v>2</v>
      </c>
      <c r="O8" s="7">
        <v>0</v>
      </c>
      <c r="P8" s="7">
        <v>69</v>
      </c>
      <c r="Q8" s="6">
        <v>100</v>
      </c>
      <c r="R8" s="6">
        <v>98</v>
      </c>
      <c r="S8" s="7">
        <v>76</v>
      </c>
      <c r="T8" s="6">
        <v>99</v>
      </c>
      <c r="U8" s="6">
        <v>99</v>
      </c>
      <c r="V8" s="6">
        <v>96</v>
      </c>
      <c r="W8" s="6">
        <v>99</v>
      </c>
      <c r="X8" s="16">
        <f t="shared" si="0"/>
        <v>71.083333333333329</v>
      </c>
    </row>
    <row r="9" spans="1:25" s="1" customFormat="1" ht="12.75" x14ac:dyDescent="0.2">
      <c r="A9" s="89"/>
      <c r="B9" s="84">
        <v>1161008</v>
      </c>
      <c r="C9" s="4" t="s">
        <v>512</v>
      </c>
      <c r="D9" s="4" t="s">
        <v>19</v>
      </c>
      <c r="E9" s="4" t="s">
        <v>13</v>
      </c>
      <c r="F9" s="4" t="s">
        <v>14</v>
      </c>
      <c r="G9" s="4"/>
      <c r="H9" s="4" t="s">
        <v>20</v>
      </c>
      <c r="I9" s="4"/>
      <c r="J9" s="4" t="s">
        <v>241</v>
      </c>
      <c r="K9" s="5">
        <v>42186</v>
      </c>
      <c r="L9" s="7">
        <v>1</v>
      </c>
      <c r="M9" s="7">
        <v>7</v>
      </c>
      <c r="N9" s="7">
        <v>1</v>
      </c>
      <c r="O9" s="7">
        <v>0</v>
      </c>
      <c r="P9" s="7">
        <v>4</v>
      </c>
      <c r="Q9" s="6">
        <v>100</v>
      </c>
      <c r="R9" s="6">
        <v>98</v>
      </c>
      <c r="S9" s="6">
        <v>99</v>
      </c>
      <c r="T9" s="6">
        <v>99</v>
      </c>
      <c r="U9" s="6">
        <v>99</v>
      </c>
      <c r="V9" s="6">
        <v>96</v>
      </c>
      <c r="W9" s="6">
        <v>99</v>
      </c>
      <c r="X9" s="16">
        <f t="shared" si="0"/>
        <v>58.583333333333336</v>
      </c>
    </row>
    <row r="10" spans="1:25" s="1" customFormat="1" ht="12.75" x14ac:dyDescent="0.2">
      <c r="A10" s="89"/>
      <c r="B10" s="84">
        <v>15552600</v>
      </c>
      <c r="C10" s="4" t="s">
        <v>243</v>
      </c>
      <c r="D10" s="4" t="s">
        <v>12</v>
      </c>
      <c r="E10" s="4" t="s">
        <v>13</v>
      </c>
      <c r="F10" s="4" t="s">
        <v>14</v>
      </c>
      <c r="G10" s="4" t="s">
        <v>15</v>
      </c>
      <c r="H10" s="4" t="s">
        <v>244</v>
      </c>
      <c r="I10" s="4" t="s">
        <v>17</v>
      </c>
      <c r="J10" s="4" t="s">
        <v>241</v>
      </c>
      <c r="K10" s="5">
        <v>37043</v>
      </c>
      <c r="L10" s="6">
        <v>99</v>
      </c>
      <c r="M10" s="8">
        <v>82</v>
      </c>
      <c r="N10" s="6">
        <v>100</v>
      </c>
      <c r="O10" s="6">
        <v>98</v>
      </c>
      <c r="P10" s="6">
        <v>96</v>
      </c>
      <c r="Q10" s="6">
        <v>100</v>
      </c>
      <c r="R10" s="6">
        <v>98</v>
      </c>
      <c r="S10" s="6">
        <v>99</v>
      </c>
      <c r="T10" s="8">
        <v>86</v>
      </c>
      <c r="U10" s="7">
        <v>65</v>
      </c>
      <c r="V10" s="6">
        <v>97</v>
      </c>
      <c r="W10" s="6">
        <v>99</v>
      </c>
      <c r="X10" s="16">
        <f t="shared" si="0"/>
        <v>93.25</v>
      </c>
    </row>
    <row r="11" spans="1:25" s="1" customFormat="1" ht="12.75" x14ac:dyDescent="0.2">
      <c r="A11" s="89"/>
      <c r="B11" s="84">
        <v>1160002</v>
      </c>
      <c r="C11" s="4" t="s">
        <v>243</v>
      </c>
      <c r="D11" s="4" t="s">
        <v>19</v>
      </c>
      <c r="E11" s="4" t="s">
        <v>13</v>
      </c>
      <c r="F11" s="4" t="s">
        <v>14</v>
      </c>
      <c r="G11" s="4" t="s">
        <v>15</v>
      </c>
      <c r="H11" s="4" t="s">
        <v>20</v>
      </c>
      <c r="I11" s="4" t="s">
        <v>17</v>
      </c>
      <c r="J11" s="4" t="s">
        <v>241</v>
      </c>
      <c r="K11" s="5">
        <v>37043</v>
      </c>
      <c r="L11" s="6">
        <v>99</v>
      </c>
      <c r="M11" s="8">
        <v>82</v>
      </c>
      <c r="N11" s="6">
        <v>100</v>
      </c>
      <c r="O11" s="6">
        <v>98</v>
      </c>
      <c r="P11" s="6">
        <v>96</v>
      </c>
      <c r="Q11" s="6">
        <v>100</v>
      </c>
      <c r="R11" s="6">
        <v>98</v>
      </c>
      <c r="S11" s="6">
        <v>99</v>
      </c>
      <c r="T11" s="6">
        <v>99</v>
      </c>
      <c r="U11" s="6">
        <v>99</v>
      </c>
      <c r="V11" s="6">
        <v>96</v>
      </c>
      <c r="W11" s="6">
        <v>99</v>
      </c>
      <c r="X11" s="16">
        <f t="shared" si="0"/>
        <v>97.083333333333329</v>
      </c>
    </row>
    <row r="12" spans="1:25" s="1" customFormat="1" ht="12.75" x14ac:dyDescent="0.2">
      <c r="A12" s="89"/>
      <c r="B12" s="84">
        <v>15250000</v>
      </c>
      <c r="C12" s="4" t="s">
        <v>245</v>
      </c>
      <c r="D12" s="4" t="s">
        <v>12</v>
      </c>
      <c r="E12" s="4" t="s">
        <v>13</v>
      </c>
      <c r="F12" s="4" t="s">
        <v>14</v>
      </c>
      <c r="G12" s="4" t="s">
        <v>15</v>
      </c>
      <c r="H12" s="4" t="s">
        <v>244</v>
      </c>
      <c r="I12" s="4" t="s">
        <v>17</v>
      </c>
      <c r="J12" s="4" t="s">
        <v>241</v>
      </c>
      <c r="K12" s="5">
        <v>36739</v>
      </c>
      <c r="L12" s="6">
        <v>99</v>
      </c>
      <c r="M12" s="8">
        <v>89</v>
      </c>
      <c r="N12" s="6">
        <v>100</v>
      </c>
      <c r="O12" s="7">
        <v>42</v>
      </c>
      <c r="P12" s="7">
        <v>0</v>
      </c>
      <c r="Q12" s="7">
        <v>48</v>
      </c>
      <c r="R12" s="6">
        <v>98</v>
      </c>
      <c r="S12" s="6">
        <v>99</v>
      </c>
      <c r="T12" s="6">
        <v>99</v>
      </c>
      <c r="U12" s="6">
        <v>100</v>
      </c>
      <c r="V12" s="6">
        <v>93</v>
      </c>
      <c r="W12" s="6">
        <v>99</v>
      </c>
      <c r="X12" s="16">
        <f t="shared" si="0"/>
        <v>80.5</v>
      </c>
    </row>
    <row r="13" spans="1:25" s="1" customFormat="1" ht="12.75" x14ac:dyDescent="0.2">
      <c r="A13" s="89"/>
      <c r="B13" s="84">
        <v>1065002</v>
      </c>
      <c r="C13" s="4" t="s">
        <v>245</v>
      </c>
      <c r="D13" s="4" t="s">
        <v>19</v>
      </c>
      <c r="E13" s="4" t="s">
        <v>13</v>
      </c>
      <c r="F13" s="4" t="s">
        <v>14</v>
      </c>
      <c r="G13" s="4" t="s">
        <v>15</v>
      </c>
      <c r="H13" s="4" t="s">
        <v>20</v>
      </c>
      <c r="I13" s="4" t="s">
        <v>17</v>
      </c>
      <c r="J13" s="4" t="s">
        <v>241</v>
      </c>
      <c r="K13" s="5">
        <v>36739</v>
      </c>
      <c r="L13" s="6">
        <v>99</v>
      </c>
      <c r="M13" s="8">
        <v>88</v>
      </c>
      <c r="N13" s="6">
        <v>100</v>
      </c>
      <c r="O13" s="7">
        <v>42</v>
      </c>
      <c r="P13" s="7">
        <v>0</v>
      </c>
      <c r="Q13" s="7">
        <v>48</v>
      </c>
      <c r="R13" s="6">
        <v>98</v>
      </c>
      <c r="S13" s="6">
        <v>99</v>
      </c>
      <c r="T13" s="6">
        <v>99</v>
      </c>
      <c r="U13" s="6">
        <v>100</v>
      </c>
      <c r="V13" s="6">
        <v>93</v>
      </c>
      <c r="W13" s="6">
        <v>99</v>
      </c>
      <c r="X13" s="16">
        <f t="shared" si="0"/>
        <v>80.416666666666671</v>
      </c>
    </row>
    <row r="14" spans="1:25" s="1" customFormat="1" ht="12.75" x14ac:dyDescent="0.2">
      <c r="A14" s="89"/>
      <c r="B14" s="84">
        <v>15565000</v>
      </c>
      <c r="C14" s="4" t="s">
        <v>246</v>
      </c>
      <c r="D14" s="4" t="s">
        <v>12</v>
      </c>
      <c r="E14" s="4" t="s">
        <v>13</v>
      </c>
      <c r="F14" s="4" t="s">
        <v>14</v>
      </c>
      <c r="G14" s="4" t="s">
        <v>15</v>
      </c>
      <c r="H14" s="4" t="s">
        <v>16</v>
      </c>
      <c r="I14" s="4" t="s">
        <v>17</v>
      </c>
      <c r="J14" s="4" t="s">
        <v>241</v>
      </c>
      <c r="K14" s="5">
        <v>37043</v>
      </c>
      <c r="L14" s="7">
        <v>73</v>
      </c>
      <c r="M14" s="8">
        <v>87</v>
      </c>
      <c r="N14" s="6">
        <v>99</v>
      </c>
      <c r="O14" s="6">
        <v>98</v>
      </c>
      <c r="P14" s="6">
        <v>96</v>
      </c>
      <c r="Q14" s="6">
        <v>100</v>
      </c>
      <c r="R14" s="6">
        <v>98</v>
      </c>
      <c r="S14" s="6">
        <v>99</v>
      </c>
      <c r="T14" s="6">
        <v>99</v>
      </c>
      <c r="U14" s="6">
        <v>100</v>
      </c>
      <c r="V14" s="6">
        <v>97</v>
      </c>
      <c r="W14" s="6">
        <v>99</v>
      </c>
      <c r="X14" s="16">
        <f t="shared" si="0"/>
        <v>95.416666666666671</v>
      </c>
    </row>
    <row r="15" spans="1:25" s="1" customFormat="1" ht="12.75" x14ac:dyDescent="0.2">
      <c r="A15" s="89"/>
      <c r="B15" s="84">
        <v>1062001</v>
      </c>
      <c r="C15" s="4" t="s">
        <v>246</v>
      </c>
      <c r="D15" s="4" t="s">
        <v>19</v>
      </c>
      <c r="E15" s="4" t="s">
        <v>13</v>
      </c>
      <c r="F15" s="4" t="s">
        <v>14</v>
      </c>
      <c r="G15" s="4" t="s">
        <v>15</v>
      </c>
      <c r="H15" s="4" t="s">
        <v>20</v>
      </c>
      <c r="I15" s="4" t="s">
        <v>17</v>
      </c>
      <c r="J15" s="4" t="s">
        <v>241</v>
      </c>
      <c r="K15" s="5">
        <v>37043</v>
      </c>
      <c r="L15" s="6">
        <v>99</v>
      </c>
      <c r="M15" s="7">
        <v>62</v>
      </c>
      <c r="N15" s="6">
        <v>100</v>
      </c>
      <c r="O15" s="6">
        <v>98</v>
      </c>
      <c r="P15" s="6">
        <v>96</v>
      </c>
      <c r="Q15" s="6">
        <v>100</v>
      </c>
      <c r="R15" s="6">
        <v>98</v>
      </c>
      <c r="S15" s="6">
        <v>99</v>
      </c>
      <c r="T15" s="6">
        <v>99</v>
      </c>
      <c r="U15" s="6">
        <v>100</v>
      </c>
      <c r="V15" s="6">
        <v>97</v>
      </c>
      <c r="W15" s="6">
        <v>99</v>
      </c>
      <c r="X15" s="16">
        <f t="shared" si="0"/>
        <v>95.583333333333329</v>
      </c>
    </row>
    <row r="16" spans="1:25" s="1" customFormat="1" ht="12.75" x14ac:dyDescent="0.2">
      <c r="A16" s="89"/>
      <c r="B16" s="84">
        <v>15564000</v>
      </c>
      <c r="C16" s="4" t="s">
        <v>247</v>
      </c>
      <c r="D16" s="4" t="s">
        <v>12</v>
      </c>
      <c r="E16" s="4" t="s">
        <v>13</v>
      </c>
      <c r="F16" s="4" t="s">
        <v>14</v>
      </c>
      <c r="G16" s="4" t="s">
        <v>15</v>
      </c>
      <c r="H16" s="4" t="s">
        <v>16</v>
      </c>
      <c r="I16" s="4" t="s">
        <v>17</v>
      </c>
      <c r="J16" s="4" t="s">
        <v>241</v>
      </c>
      <c r="K16" s="5">
        <v>41426</v>
      </c>
      <c r="L16" s="6">
        <v>99</v>
      </c>
      <c r="M16" s="8">
        <v>82</v>
      </c>
      <c r="N16" s="6">
        <v>100</v>
      </c>
      <c r="O16" s="7">
        <v>8</v>
      </c>
      <c r="P16" s="7">
        <v>34</v>
      </c>
      <c r="Q16" s="6">
        <v>100</v>
      </c>
      <c r="R16" s="7">
        <v>39</v>
      </c>
      <c r="S16" s="7">
        <v>0</v>
      </c>
      <c r="T16" s="7">
        <v>36</v>
      </c>
      <c r="U16" s="6">
        <v>100</v>
      </c>
      <c r="V16" s="6">
        <v>90</v>
      </c>
      <c r="W16" s="7">
        <v>0</v>
      </c>
      <c r="X16" s="16">
        <f t="shared" si="0"/>
        <v>57.333333333333336</v>
      </c>
    </row>
    <row r="17" spans="1:24" s="1" customFormat="1" ht="12.75" x14ac:dyDescent="0.2">
      <c r="A17" s="89"/>
      <c r="B17" s="84">
        <v>1062006</v>
      </c>
      <c r="C17" s="4" t="s">
        <v>247</v>
      </c>
      <c r="D17" s="4" t="s">
        <v>19</v>
      </c>
      <c r="E17" s="4" t="s">
        <v>13</v>
      </c>
      <c r="F17" s="4" t="s">
        <v>14</v>
      </c>
      <c r="G17" s="4" t="s">
        <v>15</v>
      </c>
      <c r="H17" s="4" t="s">
        <v>20</v>
      </c>
      <c r="I17" s="4" t="s">
        <v>17</v>
      </c>
      <c r="J17" s="4" t="s">
        <v>241</v>
      </c>
      <c r="K17" s="5">
        <v>41426</v>
      </c>
      <c r="L17" s="6">
        <v>99</v>
      </c>
      <c r="M17" s="8">
        <v>82</v>
      </c>
      <c r="N17" s="6">
        <v>100</v>
      </c>
      <c r="O17" s="7">
        <v>40</v>
      </c>
      <c r="P17" s="7">
        <v>44</v>
      </c>
      <c r="Q17" s="6">
        <v>100</v>
      </c>
      <c r="R17" s="6">
        <v>98</v>
      </c>
      <c r="S17" s="7">
        <v>76</v>
      </c>
      <c r="T17" s="6">
        <v>99</v>
      </c>
      <c r="U17" s="6">
        <v>99</v>
      </c>
      <c r="V17" s="6">
        <v>97</v>
      </c>
      <c r="W17" s="6">
        <v>99</v>
      </c>
      <c r="X17" s="16">
        <f t="shared" si="0"/>
        <v>86.083333333333329</v>
      </c>
    </row>
    <row r="18" spans="1:24" s="1" customFormat="1" ht="12.75" x14ac:dyDescent="0.2">
      <c r="A18" s="89"/>
      <c r="B18" s="84">
        <v>15560000</v>
      </c>
      <c r="C18" s="4" t="s">
        <v>248</v>
      </c>
      <c r="D18" s="4" t="s">
        <v>12</v>
      </c>
      <c r="E18" s="4" t="s">
        <v>13</v>
      </c>
      <c r="F18" s="4" t="s">
        <v>14</v>
      </c>
      <c r="G18" s="4" t="s">
        <v>15</v>
      </c>
      <c r="H18" s="4" t="s">
        <v>32</v>
      </c>
      <c r="I18" s="4" t="s">
        <v>17</v>
      </c>
      <c r="J18" s="4" t="s">
        <v>241</v>
      </c>
      <c r="K18" s="5">
        <v>38139</v>
      </c>
      <c r="L18" s="6">
        <v>98</v>
      </c>
      <c r="M18" s="8">
        <v>82</v>
      </c>
      <c r="N18" s="6">
        <v>100</v>
      </c>
      <c r="O18" s="6">
        <v>98</v>
      </c>
      <c r="P18" s="6">
        <v>96</v>
      </c>
      <c r="Q18" s="6">
        <v>100</v>
      </c>
      <c r="R18" s="6">
        <v>98</v>
      </c>
      <c r="S18" s="6">
        <v>99</v>
      </c>
      <c r="T18" s="6">
        <v>99</v>
      </c>
      <c r="U18" s="6">
        <v>99</v>
      </c>
      <c r="V18" s="6">
        <v>97</v>
      </c>
      <c r="W18" s="6">
        <v>99</v>
      </c>
      <c r="X18" s="16">
        <f t="shared" si="0"/>
        <v>97.083333333333329</v>
      </c>
    </row>
    <row r="19" spans="1:24" s="1" customFormat="1" ht="12.75" x14ac:dyDescent="0.2">
      <c r="A19" s="89"/>
      <c r="B19" s="84">
        <v>1061001</v>
      </c>
      <c r="C19" s="4" t="s">
        <v>248</v>
      </c>
      <c r="D19" s="4" t="s">
        <v>19</v>
      </c>
      <c r="E19" s="4" t="s">
        <v>13</v>
      </c>
      <c r="F19" s="4" t="s">
        <v>14</v>
      </c>
      <c r="G19" s="4" t="s">
        <v>15</v>
      </c>
      <c r="H19" s="4" t="s">
        <v>20</v>
      </c>
      <c r="I19" s="4" t="s">
        <v>17</v>
      </c>
      <c r="J19" s="4" t="s">
        <v>241</v>
      </c>
      <c r="K19" s="5">
        <v>38139</v>
      </c>
      <c r="L19" s="6">
        <v>98</v>
      </c>
      <c r="M19" s="8">
        <v>82</v>
      </c>
      <c r="N19" s="6">
        <v>100</v>
      </c>
      <c r="O19" s="6">
        <v>98</v>
      </c>
      <c r="P19" s="6">
        <v>96</v>
      </c>
      <c r="Q19" s="6">
        <v>100</v>
      </c>
      <c r="R19" s="6">
        <v>98</v>
      </c>
      <c r="S19" s="6">
        <v>99</v>
      </c>
      <c r="T19" s="6">
        <v>99</v>
      </c>
      <c r="U19" s="6">
        <v>99</v>
      </c>
      <c r="V19" s="6">
        <v>97</v>
      </c>
      <c r="W19" s="6">
        <v>99</v>
      </c>
      <c r="X19" s="16">
        <f t="shared" si="0"/>
        <v>97.083333333333329</v>
      </c>
    </row>
    <row r="20" spans="1:24" s="1" customFormat="1" ht="12.75" x14ac:dyDescent="0.2">
      <c r="A20" s="89"/>
      <c r="B20" s="84">
        <v>15326000</v>
      </c>
      <c r="C20" s="4" t="s">
        <v>249</v>
      </c>
      <c r="D20" s="4" t="s">
        <v>12</v>
      </c>
      <c r="E20" s="4" t="s">
        <v>13</v>
      </c>
      <c r="F20" s="4" t="s">
        <v>14</v>
      </c>
      <c r="G20" s="4" t="s">
        <v>15</v>
      </c>
      <c r="H20" s="4" t="s">
        <v>244</v>
      </c>
      <c r="I20" s="4" t="s">
        <v>17</v>
      </c>
      <c r="J20" s="4" t="s">
        <v>241</v>
      </c>
      <c r="K20" s="5">
        <v>37104</v>
      </c>
      <c r="L20" s="6">
        <v>99</v>
      </c>
      <c r="M20" s="8">
        <v>88</v>
      </c>
      <c r="N20" s="6">
        <v>100</v>
      </c>
      <c r="O20" s="6">
        <v>98</v>
      </c>
      <c r="P20" s="6">
        <v>96</v>
      </c>
      <c r="Q20" s="6">
        <v>100</v>
      </c>
      <c r="R20" s="6">
        <v>98</v>
      </c>
      <c r="S20" s="6">
        <v>99</v>
      </c>
      <c r="T20" s="6">
        <v>99</v>
      </c>
      <c r="U20" s="6">
        <v>100</v>
      </c>
      <c r="V20" s="6">
        <v>97</v>
      </c>
      <c r="W20" s="6">
        <v>100</v>
      </c>
      <c r="X20" s="16">
        <f t="shared" si="0"/>
        <v>97.833333333333329</v>
      </c>
    </row>
    <row r="21" spans="1:24" s="1" customFormat="1" ht="12.75" x14ac:dyDescent="0.2">
      <c r="A21" s="89"/>
      <c r="B21" s="84">
        <v>965005</v>
      </c>
      <c r="C21" s="4" t="s">
        <v>249</v>
      </c>
      <c r="D21" s="4" t="s">
        <v>19</v>
      </c>
      <c r="E21" s="4" t="s">
        <v>13</v>
      </c>
      <c r="F21" s="4" t="s">
        <v>14</v>
      </c>
      <c r="G21" s="4" t="s">
        <v>15</v>
      </c>
      <c r="H21" s="4" t="s">
        <v>20</v>
      </c>
      <c r="I21" s="4" t="s">
        <v>17</v>
      </c>
      <c r="J21" s="4" t="s">
        <v>241</v>
      </c>
      <c r="K21" s="5">
        <v>37104</v>
      </c>
      <c r="L21" s="6">
        <v>99</v>
      </c>
      <c r="M21" s="8">
        <v>88</v>
      </c>
      <c r="N21" s="6">
        <v>100</v>
      </c>
      <c r="O21" s="6">
        <v>98</v>
      </c>
      <c r="P21" s="6">
        <v>96</v>
      </c>
      <c r="Q21" s="6">
        <v>100</v>
      </c>
      <c r="R21" s="6">
        <v>98</v>
      </c>
      <c r="S21" s="6">
        <v>99</v>
      </c>
      <c r="T21" s="6">
        <v>99</v>
      </c>
      <c r="U21" s="6">
        <v>100</v>
      </c>
      <c r="V21" s="6">
        <v>97</v>
      </c>
      <c r="W21" s="6">
        <v>100</v>
      </c>
      <c r="X21" s="16">
        <f t="shared" si="0"/>
        <v>97.833333333333329</v>
      </c>
    </row>
    <row r="22" spans="1:24" s="1" customFormat="1" ht="12.75" x14ac:dyDescent="0.2">
      <c r="A22" s="89"/>
      <c r="B22" s="84">
        <v>15400000</v>
      </c>
      <c r="C22" s="4" t="s">
        <v>250</v>
      </c>
      <c r="D22" s="4" t="s">
        <v>12</v>
      </c>
      <c r="E22" s="4" t="s">
        <v>13</v>
      </c>
      <c r="F22" s="4" t="s">
        <v>14</v>
      </c>
      <c r="G22" s="4" t="s">
        <v>15</v>
      </c>
      <c r="H22" s="4" t="s">
        <v>244</v>
      </c>
      <c r="I22" s="4" t="s">
        <v>17</v>
      </c>
      <c r="J22" s="4" t="s">
        <v>241</v>
      </c>
      <c r="K22" s="5">
        <v>37043</v>
      </c>
      <c r="L22" s="6">
        <v>99</v>
      </c>
      <c r="M22" s="8">
        <v>81</v>
      </c>
      <c r="N22" s="6">
        <v>100</v>
      </c>
      <c r="O22" s="6">
        <v>98</v>
      </c>
      <c r="P22" s="6">
        <v>97</v>
      </c>
      <c r="Q22" s="6">
        <v>100</v>
      </c>
      <c r="R22" s="6">
        <v>98</v>
      </c>
      <c r="S22" s="6">
        <v>95</v>
      </c>
      <c r="T22" s="6">
        <v>99</v>
      </c>
      <c r="U22" s="6">
        <v>100</v>
      </c>
      <c r="V22" s="6">
        <v>98</v>
      </c>
      <c r="W22" s="6">
        <v>100</v>
      </c>
      <c r="X22" s="16">
        <f t="shared" si="0"/>
        <v>97.083333333333329</v>
      </c>
    </row>
    <row r="23" spans="1:24" s="1" customFormat="1" ht="12.75" x14ac:dyDescent="0.2">
      <c r="A23" s="89"/>
      <c r="B23" s="84">
        <v>863008</v>
      </c>
      <c r="C23" s="4" t="s">
        <v>250</v>
      </c>
      <c r="D23" s="4" t="s">
        <v>19</v>
      </c>
      <c r="E23" s="4" t="s">
        <v>13</v>
      </c>
      <c r="F23" s="4" t="s">
        <v>14</v>
      </c>
      <c r="G23" s="4" t="s">
        <v>15</v>
      </c>
      <c r="H23" s="4" t="s">
        <v>20</v>
      </c>
      <c r="I23" s="4" t="s">
        <v>17</v>
      </c>
      <c r="J23" s="4" t="s">
        <v>241</v>
      </c>
      <c r="K23" s="5">
        <v>37043</v>
      </c>
      <c r="L23" s="6">
        <v>99</v>
      </c>
      <c r="M23" s="8">
        <v>81</v>
      </c>
      <c r="N23" s="6">
        <v>100</v>
      </c>
      <c r="O23" s="6">
        <v>98</v>
      </c>
      <c r="P23" s="6">
        <v>97</v>
      </c>
      <c r="Q23" s="6">
        <v>100</v>
      </c>
      <c r="R23" s="6">
        <v>98</v>
      </c>
      <c r="S23" s="6">
        <v>95</v>
      </c>
      <c r="T23" s="6">
        <v>99</v>
      </c>
      <c r="U23" s="6">
        <v>100</v>
      </c>
      <c r="V23" s="6">
        <v>98</v>
      </c>
      <c r="W23" s="6">
        <v>100</v>
      </c>
      <c r="X23" s="16">
        <f t="shared" si="0"/>
        <v>97.083333333333329</v>
      </c>
    </row>
    <row r="24" spans="1:24" s="1" customFormat="1" ht="12.75" x14ac:dyDescent="0.2">
      <c r="A24" s="89"/>
      <c r="B24" s="84">
        <v>15200000</v>
      </c>
      <c r="C24" s="4" t="s">
        <v>251</v>
      </c>
      <c r="D24" s="4" t="s">
        <v>12</v>
      </c>
      <c r="E24" s="4" t="s">
        <v>13</v>
      </c>
      <c r="F24" s="4" t="s">
        <v>14</v>
      </c>
      <c r="G24" s="4" t="s">
        <v>15</v>
      </c>
      <c r="H24" s="4" t="s">
        <v>244</v>
      </c>
      <c r="I24" s="4" t="s">
        <v>17</v>
      </c>
      <c r="J24" s="4" t="s">
        <v>241</v>
      </c>
      <c r="K24" s="5">
        <v>37438</v>
      </c>
      <c r="L24" s="6">
        <v>99</v>
      </c>
      <c r="M24" s="8">
        <v>89</v>
      </c>
      <c r="N24" s="6">
        <v>98</v>
      </c>
      <c r="O24" s="6">
        <v>98</v>
      </c>
      <c r="P24" s="6">
        <v>97</v>
      </c>
      <c r="Q24" s="6">
        <v>100</v>
      </c>
      <c r="R24" s="6">
        <v>98</v>
      </c>
      <c r="S24" s="8">
        <v>85</v>
      </c>
      <c r="T24" s="6">
        <v>99</v>
      </c>
      <c r="U24" s="6">
        <v>99</v>
      </c>
      <c r="V24" s="6">
        <v>97</v>
      </c>
      <c r="W24" s="6">
        <v>100</v>
      </c>
      <c r="X24" s="16">
        <f t="shared" si="0"/>
        <v>96.583333333333329</v>
      </c>
    </row>
    <row r="25" spans="1:24" s="1" customFormat="1" ht="12.75" x14ac:dyDescent="0.2">
      <c r="A25" s="89"/>
      <c r="B25" s="84">
        <v>1264000</v>
      </c>
      <c r="C25" s="4" t="s">
        <v>251</v>
      </c>
      <c r="D25" s="4" t="s">
        <v>19</v>
      </c>
      <c r="E25" s="4" t="s">
        <v>13</v>
      </c>
      <c r="F25" s="4" t="s">
        <v>14</v>
      </c>
      <c r="G25" s="4" t="s">
        <v>15</v>
      </c>
      <c r="H25" s="4" t="s">
        <v>20</v>
      </c>
      <c r="I25" s="4" t="s">
        <v>17</v>
      </c>
      <c r="J25" s="4" t="s">
        <v>241</v>
      </c>
      <c r="K25" s="5">
        <v>37438</v>
      </c>
      <c r="L25" s="6">
        <v>99</v>
      </c>
      <c r="M25" s="8">
        <v>89</v>
      </c>
      <c r="N25" s="6">
        <v>98</v>
      </c>
      <c r="O25" s="6">
        <v>98</v>
      </c>
      <c r="P25" s="6">
        <v>96</v>
      </c>
      <c r="Q25" s="6">
        <v>100</v>
      </c>
      <c r="R25" s="6">
        <v>98</v>
      </c>
      <c r="S25" s="6">
        <v>99</v>
      </c>
      <c r="T25" s="6">
        <v>99</v>
      </c>
      <c r="U25" s="6">
        <v>100</v>
      </c>
      <c r="V25" s="6">
        <v>97</v>
      </c>
      <c r="W25" s="6">
        <v>100</v>
      </c>
      <c r="X25" s="16">
        <f t="shared" si="0"/>
        <v>97.75</v>
      </c>
    </row>
    <row r="26" spans="1:24" s="1" customFormat="1" ht="12.75" x14ac:dyDescent="0.2">
      <c r="A26" s="89"/>
      <c r="B26" s="84">
        <v>15550000</v>
      </c>
      <c r="C26" s="4" t="s">
        <v>252</v>
      </c>
      <c r="D26" s="4" t="s">
        <v>12</v>
      </c>
      <c r="E26" s="4" t="s">
        <v>13</v>
      </c>
      <c r="F26" s="4" t="s">
        <v>14</v>
      </c>
      <c r="G26" s="4" t="s">
        <v>31</v>
      </c>
      <c r="H26" s="4" t="s">
        <v>32</v>
      </c>
      <c r="I26" s="4" t="s">
        <v>33</v>
      </c>
      <c r="J26" s="4" t="s">
        <v>241</v>
      </c>
      <c r="K26" s="5">
        <v>38139</v>
      </c>
      <c r="L26" s="6">
        <v>98</v>
      </c>
      <c r="M26" s="7">
        <v>75</v>
      </c>
      <c r="N26" s="6">
        <v>98</v>
      </c>
      <c r="O26" s="6">
        <v>98</v>
      </c>
      <c r="P26" s="6">
        <v>96</v>
      </c>
      <c r="Q26" s="6">
        <v>100</v>
      </c>
      <c r="R26" s="6">
        <v>97</v>
      </c>
      <c r="S26" s="6">
        <v>95</v>
      </c>
      <c r="T26" s="6">
        <v>99</v>
      </c>
      <c r="U26" s="6">
        <v>99</v>
      </c>
      <c r="V26" s="6">
        <v>92</v>
      </c>
      <c r="W26" s="7">
        <v>46</v>
      </c>
      <c r="X26" s="16">
        <f t="shared" si="0"/>
        <v>91.083333333333329</v>
      </c>
    </row>
    <row r="27" spans="1:24" s="1" customFormat="1" ht="12.75" x14ac:dyDescent="0.2">
      <c r="A27" s="89"/>
      <c r="B27" s="84">
        <v>863004</v>
      </c>
      <c r="C27" s="4" t="s">
        <v>252</v>
      </c>
      <c r="D27" s="4" t="s">
        <v>19</v>
      </c>
      <c r="E27" s="4" t="s">
        <v>13</v>
      </c>
      <c r="F27" s="4" t="s">
        <v>14</v>
      </c>
      <c r="G27" s="4" t="s">
        <v>31</v>
      </c>
      <c r="H27" s="4" t="s">
        <v>20</v>
      </c>
      <c r="I27" s="4" t="s">
        <v>33</v>
      </c>
      <c r="J27" s="4" t="s">
        <v>241</v>
      </c>
      <c r="K27" s="5">
        <v>38139</v>
      </c>
      <c r="L27" s="6">
        <v>98</v>
      </c>
      <c r="M27" s="7">
        <v>75</v>
      </c>
      <c r="N27" s="6">
        <v>98</v>
      </c>
      <c r="O27" s="6">
        <v>98</v>
      </c>
      <c r="P27" s="6">
        <v>96</v>
      </c>
      <c r="Q27" s="6">
        <v>100</v>
      </c>
      <c r="R27" s="6">
        <v>97</v>
      </c>
      <c r="S27" s="6">
        <v>95</v>
      </c>
      <c r="T27" s="6">
        <v>99</v>
      </c>
      <c r="U27" s="6">
        <v>99</v>
      </c>
      <c r="V27" s="6">
        <v>92</v>
      </c>
      <c r="W27" s="7">
        <v>46</v>
      </c>
      <c r="X27" s="16">
        <f t="shared" si="0"/>
        <v>91.083333333333329</v>
      </c>
    </row>
    <row r="28" spans="1:24" s="1" customFormat="1" ht="12.75" x14ac:dyDescent="0.2">
      <c r="A28" s="89"/>
      <c r="B28" s="84">
        <v>15559000</v>
      </c>
      <c r="C28" s="4" t="s">
        <v>253</v>
      </c>
      <c r="D28" s="4" t="s">
        <v>12</v>
      </c>
      <c r="E28" s="4" t="s">
        <v>13</v>
      </c>
      <c r="F28" s="4" t="s">
        <v>14</v>
      </c>
      <c r="G28" s="4" t="s">
        <v>15</v>
      </c>
      <c r="H28" s="4" t="s">
        <v>244</v>
      </c>
      <c r="I28" s="4" t="s">
        <v>17</v>
      </c>
      <c r="J28" s="4" t="s">
        <v>241</v>
      </c>
      <c r="K28" s="5">
        <v>37043</v>
      </c>
      <c r="L28" s="7">
        <v>0</v>
      </c>
      <c r="M28" s="7">
        <v>70</v>
      </c>
      <c r="N28" s="6">
        <v>100</v>
      </c>
      <c r="O28" s="6">
        <v>98</v>
      </c>
      <c r="P28" s="6">
        <v>96</v>
      </c>
      <c r="Q28" s="6">
        <v>100</v>
      </c>
      <c r="R28" s="6">
        <v>98</v>
      </c>
      <c r="S28" s="6">
        <v>99</v>
      </c>
      <c r="T28" s="7">
        <v>13</v>
      </c>
      <c r="U28" s="6">
        <v>97</v>
      </c>
      <c r="V28" s="6">
        <v>96</v>
      </c>
      <c r="W28" s="7">
        <v>70</v>
      </c>
      <c r="X28" s="16">
        <f t="shared" si="0"/>
        <v>78.083333333333329</v>
      </c>
    </row>
    <row r="29" spans="1:24" s="1" customFormat="1" ht="12.75" x14ac:dyDescent="0.2">
      <c r="A29" s="89"/>
      <c r="B29" s="84">
        <v>1161004</v>
      </c>
      <c r="C29" s="4" t="s">
        <v>253</v>
      </c>
      <c r="D29" s="4" t="s">
        <v>19</v>
      </c>
      <c r="E29" s="4" t="s">
        <v>13</v>
      </c>
      <c r="F29" s="4" t="s">
        <v>14</v>
      </c>
      <c r="G29" s="4" t="s">
        <v>15</v>
      </c>
      <c r="H29" s="4" t="s">
        <v>20</v>
      </c>
      <c r="I29" s="4" t="s">
        <v>17</v>
      </c>
      <c r="J29" s="4" t="s">
        <v>241</v>
      </c>
      <c r="K29" s="5">
        <v>37043</v>
      </c>
      <c r="L29" s="7">
        <v>0</v>
      </c>
      <c r="M29" s="7">
        <v>69</v>
      </c>
      <c r="N29" s="6">
        <v>100</v>
      </c>
      <c r="O29" s="6">
        <v>98</v>
      </c>
      <c r="P29" s="6">
        <v>96</v>
      </c>
      <c r="Q29" s="6">
        <v>100</v>
      </c>
      <c r="R29" s="6">
        <v>98</v>
      </c>
      <c r="S29" s="6">
        <v>99</v>
      </c>
      <c r="T29" s="6">
        <v>99</v>
      </c>
      <c r="U29" s="6">
        <v>99</v>
      </c>
      <c r="V29" s="6">
        <v>96</v>
      </c>
      <c r="W29" s="7">
        <v>70</v>
      </c>
      <c r="X29" s="16">
        <f t="shared" si="0"/>
        <v>85.333333333333329</v>
      </c>
    </row>
    <row r="30" spans="1:24" s="1" customFormat="1" ht="12.75" x14ac:dyDescent="0.2">
      <c r="A30" s="89"/>
      <c r="B30" s="84">
        <v>15580000</v>
      </c>
      <c r="C30" s="4" t="s">
        <v>513</v>
      </c>
      <c r="D30" s="4" t="s">
        <v>12</v>
      </c>
      <c r="E30" s="4" t="s">
        <v>13</v>
      </c>
      <c r="F30" s="4" t="s">
        <v>14</v>
      </c>
      <c r="G30" s="4" t="s">
        <v>31</v>
      </c>
      <c r="H30" s="4" t="s">
        <v>244</v>
      </c>
      <c r="I30" s="4" t="s">
        <v>33</v>
      </c>
      <c r="J30" s="4" t="s">
        <v>241</v>
      </c>
      <c r="K30" s="5">
        <v>37043</v>
      </c>
      <c r="L30" s="6">
        <v>96</v>
      </c>
      <c r="M30" s="8">
        <v>82</v>
      </c>
      <c r="N30" s="6">
        <v>99</v>
      </c>
      <c r="O30" s="6">
        <v>94</v>
      </c>
      <c r="P30" s="6">
        <v>96</v>
      </c>
      <c r="Q30" s="6">
        <v>97</v>
      </c>
      <c r="R30" s="6">
        <v>97</v>
      </c>
      <c r="S30" s="6">
        <v>94</v>
      </c>
      <c r="T30" s="6">
        <v>97</v>
      </c>
      <c r="U30" s="6">
        <v>93</v>
      </c>
      <c r="V30" s="8">
        <v>89</v>
      </c>
      <c r="W30" s="8">
        <v>88</v>
      </c>
      <c r="X30" s="16">
        <f t="shared" si="0"/>
        <v>93.5</v>
      </c>
    </row>
    <row r="31" spans="1:24" s="1" customFormat="1" ht="12.75" x14ac:dyDescent="0.2">
      <c r="A31" s="89"/>
      <c r="B31" s="84">
        <v>862000</v>
      </c>
      <c r="C31" s="4" t="s">
        <v>513</v>
      </c>
      <c r="D31" s="4" t="s">
        <v>19</v>
      </c>
      <c r="E31" s="4" t="s">
        <v>13</v>
      </c>
      <c r="F31" s="4" t="s">
        <v>14</v>
      </c>
      <c r="G31" s="4" t="s">
        <v>31</v>
      </c>
      <c r="H31" s="4" t="s">
        <v>20</v>
      </c>
      <c r="I31" s="4" t="s">
        <v>33</v>
      </c>
      <c r="J31" s="4" t="s">
        <v>241</v>
      </c>
      <c r="K31" s="5">
        <v>37043</v>
      </c>
      <c r="L31" s="6">
        <v>96</v>
      </c>
      <c r="M31" s="8">
        <v>82</v>
      </c>
      <c r="N31" s="6">
        <v>99</v>
      </c>
      <c r="O31" s="6">
        <v>94</v>
      </c>
      <c r="P31" s="6">
        <v>96</v>
      </c>
      <c r="Q31" s="6">
        <v>97</v>
      </c>
      <c r="R31" s="6">
        <v>97</v>
      </c>
      <c r="S31" s="6">
        <v>94</v>
      </c>
      <c r="T31" s="6">
        <v>97</v>
      </c>
      <c r="U31" s="6">
        <v>92</v>
      </c>
      <c r="V31" s="8">
        <v>82</v>
      </c>
      <c r="W31" s="8">
        <v>88</v>
      </c>
      <c r="X31" s="16">
        <f t="shared" si="0"/>
        <v>92.833333333333329</v>
      </c>
    </row>
    <row r="32" spans="1:24" s="1" customFormat="1" ht="11.25" customHeight="1" x14ac:dyDescent="0.2">
      <c r="A32" s="89"/>
      <c r="B32" s="66" t="s">
        <v>55</v>
      </c>
      <c r="C32" s="66"/>
      <c r="D32" s="66"/>
      <c r="E32" s="66"/>
      <c r="F32" s="66"/>
      <c r="G32" s="66"/>
      <c r="H32" s="66"/>
      <c r="I32" s="66"/>
      <c r="J32" s="66"/>
      <c r="K32" s="67"/>
      <c r="L32" s="8">
        <v>82</v>
      </c>
      <c r="M32" s="7">
        <v>73</v>
      </c>
      <c r="N32" s="6">
        <v>92</v>
      </c>
      <c r="O32" s="6">
        <v>80</v>
      </c>
      <c r="P32" s="7">
        <v>79</v>
      </c>
      <c r="Q32" s="6">
        <v>94</v>
      </c>
      <c r="R32" s="6">
        <v>94</v>
      </c>
      <c r="S32" s="6">
        <v>91</v>
      </c>
      <c r="T32" s="6">
        <v>92</v>
      </c>
      <c r="U32" s="6">
        <v>98</v>
      </c>
      <c r="V32" s="6">
        <v>95</v>
      </c>
      <c r="W32" s="8">
        <v>89</v>
      </c>
      <c r="X32" s="16">
        <f t="shared" si="0"/>
        <v>88.25</v>
      </c>
    </row>
    <row r="33" spans="1:24" s="1" customFormat="1" ht="11.25" customHeight="1" x14ac:dyDescent="0.2">
      <c r="A33" s="89"/>
      <c r="B33" s="115" t="s">
        <v>56</v>
      </c>
      <c r="C33" s="62" t="s">
        <v>57</v>
      </c>
      <c r="D33" s="63"/>
      <c r="E33" s="63"/>
      <c r="F33" s="63"/>
      <c r="G33" s="63"/>
      <c r="H33" s="63"/>
      <c r="I33" s="63"/>
      <c r="J33" s="63"/>
      <c r="K33" s="63"/>
      <c r="L33" s="63"/>
      <c r="M33" s="63"/>
      <c r="N33" s="63"/>
      <c r="O33" s="63"/>
      <c r="P33" s="63"/>
      <c r="Q33" s="63"/>
      <c r="R33" s="63"/>
      <c r="S33" s="63"/>
      <c r="T33" s="63"/>
      <c r="U33" s="63"/>
      <c r="V33" s="63"/>
      <c r="W33" s="63"/>
      <c r="X33" s="92"/>
    </row>
    <row r="34" spans="1:24" s="1" customFormat="1" ht="11.25" customHeight="1" x14ac:dyDescent="0.2">
      <c r="A34" s="89"/>
      <c r="B34" s="115" t="s">
        <v>58</v>
      </c>
      <c r="C34" s="62" t="s">
        <v>59</v>
      </c>
      <c r="D34" s="63"/>
      <c r="E34" s="63"/>
      <c r="F34" s="63"/>
      <c r="G34" s="63"/>
      <c r="H34" s="63"/>
      <c r="I34" s="63"/>
      <c r="J34" s="63"/>
      <c r="K34" s="63"/>
      <c r="L34" s="63"/>
      <c r="M34" s="63"/>
      <c r="N34" s="63"/>
      <c r="O34" s="63"/>
      <c r="P34" s="63"/>
      <c r="Q34" s="63"/>
      <c r="R34" s="63"/>
      <c r="S34" s="63"/>
      <c r="T34" s="63"/>
      <c r="U34" s="63"/>
      <c r="V34" s="63"/>
      <c r="W34" s="63"/>
      <c r="X34" s="92"/>
    </row>
    <row r="35" spans="1:24" s="1" customFormat="1" ht="11.25" customHeight="1" x14ac:dyDescent="0.2">
      <c r="A35" s="89"/>
      <c r="B35" s="115" t="s">
        <v>60</v>
      </c>
      <c r="C35" s="62" t="s">
        <v>61</v>
      </c>
      <c r="D35" s="63"/>
      <c r="E35" s="63"/>
      <c r="F35" s="63"/>
      <c r="G35" s="63"/>
      <c r="H35" s="63"/>
      <c r="I35" s="63"/>
      <c r="J35" s="63"/>
      <c r="K35" s="63"/>
      <c r="L35" s="63"/>
      <c r="M35" s="63"/>
      <c r="N35" s="63"/>
      <c r="O35" s="63"/>
      <c r="P35" s="63"/>
      <c r="Q35" s="63"/>
      <c r="R35" s="63"/>
      <c r="S35" s="63"/>
      <c r="T35" s="63"/>
      <c r="U35" s="63"/>
      <c r="V35" s="63"/>
      <c r="W35" s="63"/>
      <c r="X35" s="92"/>
    </row>
    <row r="36" spans="1:24" s="1" customFormat="1" ht="11.25" customHeight="1" x14ac:dyDescent="0.2">
      <c r="A36" s="89"/>
      <c r="B36" s="115" t="s">
        <v>60</v>
      </c>
      <c r="C36" s="62" t="s">
        <v>62</v>
      </c>
      <c r="D36" s="63"/>
      <c r="E36" s="63"/>
      <c r="F36" s="63"/>
      <c r="G36" s="63"/>
      <c r="H36" s="63"/>
      <c r="I36" s="63"/>
      <c r="J36" s="63"/>
      <c r="K36" s="63"/>
      <c r="L36" s="63"/>
      <c r="M36" s="63"/>
      <c r="N36" s="63"/>
      <c r="O36" s="63"/>
      <c r="P36" s="63"/>
      <c r="Q36" s="63"/>
      <c r="R36" s="63"/>
      <c r="S36" s="63"/>
      <c r="T36" s="63"/>
      <c r="U36" s="63"/>
      <c r="V36" s="63"/>
      <c r="W36" s="63"/>
      <c r="X36" s="92"/>
    </row>
    <row r="37" spans="1:24" s="1" customFormat="1" ht="11.25" customHeight="1" x14ac:dyDescent="0.2">
      <c r="A37" s="89"/>
      <c r="B37" s="115" t="s">
        <v>60</v>
      </c>
      <c r="C37" s="62" t="s">
        <v>63</v>
      </c>
      <c r="D37" s="63"/>
      <c r="E37" s="63"/>
      <c r="F37" s="63"/>
      <c r="G37" s="63"/>
      <c r="H37" s="63"/>
      <c r="I37" s="63"/>
      <c r="J37" s="63"/>
      <c r="K37" s="63"/>
      <c r="L37" s="63"/>
      <c r="M37" s="63"/>
      <c r="N37" s="63"/>
      <c r="O37" s="63"/>
      <c r="P37" s="63"/>
      <c r="Q37" s="63"/>
      <c r="R37" s="63"/>
      <c r="S37" s="63"/>
      <c r="T37" s="63"/>
      <c r="U37" s="63"/>
      <c r="V37" s="63"/>
      <c r="W37" s="63"/>
      <c r="X37" s="92"/>
    </row>
    <row r="38" spans="1:24" s="1" customFormat="1" ht="11.25" customHeight="1" x14ac:dyDescent="0.2">
      <c r="A38" s="89"/>
      <c r="B38" s="115" t="s">
        <v>64</v>
      </c>
      <c r="C38" s="62" t="s">
        <v>65</v>
      </c>
      <c r="D38" s="63"/>
      <c r="E38" s="63"/>
      <c r="F38" s="63"/>
      <c r="G38" s="63"/>
      <c r="H38" s="63"/>
      <c r="I38" s="63"/>
      <c r="J38" s="63"/>
      <c r="K38" s="63"/>
      <c r="L38" s="63"/>
      <c r="M38" s="63"/>
      <c r="N38" s="63"/>
      <c r="O38" s="63"/>
      <c r="P38" s="63"/>
      <c r="Q38" s="63"/>
      <c r="R38" s="63"/>
      <c r="S38" s="63"/>
      <c r="T38" s="63"/>
      <c r="U38" s="63"/>
      <c r="V38" s="63"/>
      <c r="W38" s="63"/>
      <c r="X38" s="92"/>
    </row>
    <row r="39" spans="1:24" s="1" customFormat="1" ht="11.25" customHeight="1" x14ac:dyDescent="0.2">
      <c r="A39" s="89"/>
      <c r="B39" s="116" t="s">
        <v>66</v>
      </c>
      <c r="C39" s="68"/>
      <c r="D39" s="68"/>
      <c r="E39" s="68"/>
      <c r="F39" s="69"/>
      <c r="G39" s="70" t="s">
        <v>67</v>
      </c>
      <c r="H39" s="71"/>
      <c r="I39" s="71"/>
      <c r="J39" s="71"/>
      <c r="K39" s="72"/>
      <c r="L39" s="73" t="s">
        <v>68</v>
      </c>
      <c r="M39" s="74"/>
      <c r="N39" s="74"/>
      <c r="O39" s="74"/>
      <c r="P39" s="75"/>
      <c r="Q39" s="76" t="s">
        <v>69</v>
      </c>
      <c r="R39" s="77"/>
      <c r="S39" s="77"/>
      <c r="T39" s="77"/>
      <c r="U39" s="77"/>
      <c r="V39" s="77"/>
      <c r="W39" s="77"/>
      <c r="X39" s="93"/>
    </row>
    <row r="40" spans="1:24" s="1" customFormat="1" ht="11.25" x14ac:dyDescent="0.2">
      <c r="A40" s="89"/>
      <c r="B40" s="90" t="s">
        <v>70</v>
      </c>
      <c r="C40" s="91"/>
      <c r="D40" s="91"/>
      <c r="E40" s="91"/>
      <c r="F40" s="91"/>
      <c r="G40" s="91"/>
      <c r="H40" s="91"/>
      <c r="I40" s="91"/>
      <c r="J40" s="91"/>
      <c r="K40" s="91"/>
      <c r="L40" s="91"/>
      <c r="M40" s="91"/>
      <c r="N40" s="91"/>
      <c r="O40" s="91"/>
      <c r="P40" s="91"/>
      <c r="Q40" s="91"/>
      <c r="R40" s="91"/>
      <c r="S40" s="91"/>
      <c r="T40" s="91"/>
      <c r="U40" s="91"/>
      <c r="V40" s="91"/>
      <c r="W40" s="91"/>
      <c r="X40" s="94"/>
    </row>
  </sheetData>
  <mergeCells count="14">
    <mergeCell ref="B40:X40"/>
    <mergeCell ref="C36:X36"/>
    <mergeCell ref="C37:X37"/>
    <mergeCell ref="C38:X38"/>
    <mergeCell ref="B39:F39"/>
    <mergeCell ref="G39:K39"/>
    <mergeCell ref="L39:P39"/>
    <mergeCell ref="Q39:X39"/>
    <mergeCell ref="C35:X35"/>
    <mergeCell ref="B1:W1"/>
    <mergeCell ref="B2:W2"/>
    <mergeCell ref="B32:K32"/>
    <mergeCell ref="C33:X33"/>
    <mergeCell ref="C34:X34"/>
  </mergeCells>
  <printOptions horizontalCentered="1"/>
  <pageMargins left="0.19685039370078741" right="0.19685039370078741" top="0.59055118110236227" bottom="0.39370078740157483" header="0.51181102362204722" footer="0.51181102362204722"/>
  <pageSetup paperSize="9" scale="90"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Y34"/>
  <sheetViews>
    <sheetView showGridLines="0" workbookViewId="0">
      <selection activeCell="AC10" sqref="AC10"/>
    </sheetView>
  </sheetViews>
  <sheetFormatPr defaultRowHeight="15" x14ac:dyDescent="0.25"/>
  <cols>
    <col min="1" max="1" width="2.7109375" customWidth="1"/>
    <col min="2" max="2" width="10" bestFit="1" customWidth="1"/>
    <col min="3" max="3" width="19.5703125" bestFit="1" customWidth="1"/>
    <col min="4" max="4" width="2.7109375" customWidth="1"/>
    <col min="5" max="5" width="3" customWidth="1"/>
    <col min="6" max="6" width="5" customWidth="1"/>
    <col min="7" max="7" width="5.140625" customWidth="1"/>
    <col min="8" max="8" width="9.85546875" bestFit="1" customWidth="1"/>
    <col min="9" max="9" width="3.85546875" customWidth="1"/>
    <col min="10" max="10" width="2.7109375" customWidth="1"/>
    <col min="11" max="11" width="5.85546875"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5" max="25" width="1.28515625" customWidth="1"/>
  </cols>
  <sheetData>
    <row r="1" spans="1:25" s="1" customFormat="1" ht="12.75" x14ac:dyDescent="0.2">
      <c r="A1" s="89"/>
      <c r="B1" s="85" t="s">
        <v>0</v>
      </c>
      <c r="C1" s="85"/>
      <c r="D1" s="85"/>
      <c r="E1" s="85"/>
      <c r="F1" s="85"/>
      <c r="G1" s="85"/>
      <c r="H1" s="85"/>
      <c r="I1" s="85"/>
      <c r="J1" s="85"/>
      <c r="K1" s="85"/>
      <c r="L1" s="85"/>
      <c r="M1" s="85"/>
      <c r="N1" s="85"/>
      <c r="O1" s="85"/>
      <c r="P1" s="85"/>
      <c r="Q1" s="85"/>
      <c r="R1" s="85"/>
      <c r="S1" s="85"/>
      <c r="T1" s="85"/>
      <c r="U1" s="85"/>
      <c r="V1" s="85"/>
      <c r="W1" s="98"/>
      <c r="X1" s="79"/>
      <c r="Y1" s="78"/>
    </row>
    <row r="2" spans="1:25" s="1" customFormat="1" ht="12.75" customHeight="1" x14ac:dyDescent="0.2">
      <c r="A2" s="89"/>
      <c r="B2" s="64" t="s">
        <v>514</v>
      </c>
      <c r="C2" s="64"/>
      <c r="D2" s="64"/>
      <c r="E2" s="64"/>
      <c r="F2" s="64"/>
      <c r="G2" s="64"/>
      <c r="H2" s="64"/>
      <c r="I2" s="64"/>
      <c r="J2" s="64"/>
      <c r="K2" s="64"/>
      <c r="L2" s="64"/>
      <c r="M2" s="64"/>
      <c r="N2" s="64"/>
      <c r="O2" s="64"/>
      <c r="P2" s="64"/>
      <c r="Q2" s="64"/>
      <c r="R2" s="64"/>
      <c r="S2" s="64"/>
      <c r="T2" s="64"/>
      <c r="U2" s="64"/>
      <c r="V2" s="64"/>
      <c r="W2" s="65"/>
      <c r="X2" s="78"/>
      <c r="Y2" s="78"/>
    </row>
    <row r="3" spans="1:25"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16" t="s">
        <v>371</v>
      </c>
    </row>
    <row r="4" spans="1:25" s="1" customFormat="1" ht="12.75" x14ac:dyDescent="0.2">
      <c r="A4" s="89"/>
      <c r="B4" s="84">
        <v>14620000</v>
      </c>
      <c r="C4" s="4" t="s">
        <v>254</v>
      </c>
      <c r="D4" s="4" t="s">
        <v>12</v>
      </c>
      <c r="E4" s="4" t="s">
        <v>13</v>
      </c>
      <c r="F4" s="4" t="s">
        <v>14</v>
      </c>
      <c r="G4" s="4" t="s">
        <v>15</v>
      </c>
      <c r="H4" s="4" t="s">
        <v>27</v>
      </c>
      <c r="I4" s="4" t="s">
        <v>17</v>
      </c>
      <c r="J4" s="4" t="s">
        <v>99</v>
      </c>
      <c r="K4" s="5">
        <v>39995</v>
      </c>
      <c r="L4" s="6">
        <v>98</v>
      </c>
      <c r="M4" s="8">
        <v>86</v>
      </c>
      <c r="N4" s="6">
        <v>100</v>
      </c>
      <c r="O4" s="6">
        <v>98</v>
      </c>
      <c r="P4" s="6">
        <v>96</v>
      </c>
      <c r="Q4" s="6">
        <v>100</v>
      </c>
      <c r="R4" s="6">
        <v>98</v>
      </c>
      <c r="S4" s="6">
        <v>99</v>
      </c>
      <c r="T4" s="6">
        <v>99</v>
      </c>
      <c r="U4" s="6">
        <v>99</v>
      </c>
      <c r="V4" s="6">
        <v>96</v>
      </c>
      <c r="W4" s="6">
        <v>99</v>
      </c>
      <c r="X4" s="16">
        <f>AVERAGE(L4:W4)</f>
        <v>97.333333333333329</v>
      </c>
    </row>
    <row r="5" spans="1:25" s="1" customFormat="1" ht="12.75" x14ac:dyDescent="0.2">
      <c r="A5" s="89"/>
      <c r="B5" s="84">
        <v>8260005</v>
      </c>
      <c r="C5" s="4" t="s">
        <v>254</v>
      </c>
      <c r="D5" s="4" t="s">
        <v>19</v>
      </c>
      <c r="E5" s="4" t="s">
        <v>13</v>
      </c>
      <c r="F5" s="4" t="s">
        <v>14</v>
      </c>
      <c r="G5" s="4" t="s">
        <v>15</v>
      </c>
      <c r="H5" s="4" t="s">
        <v>20</v>
      </c>
      <c r="I5" s="4" t="s">
        <v>17</v>
      </c>
      <c r="J5" s="4" t="s">
        <v>99</v>
      </c>
      <c r="K5" s="5">
        <v>39995</v>
      </c>
      <c r="L5" s="6">
        <v>98</v>
      </c>
      <c r="M5" s="8">
        <v>86</v>
      </c>
      <c r="N5" s="6">
        <v>100</v>
      </c>
      <c r="O5" s="6">
        <v>98</v>
      </c>
      <c r="P5" s="6">
        <v>96</v>
      </c>
      <c r="Q5" s="6">
        <v>100</v>
      </c>
      <c r="R5" s="6">
        <v>98</v>
      </c>
      <c r="S5" s="6">
        <v>99</v>
      </c>
      <c r="T5" s="6">
        <v>99</v>
      </c>
      <c r="U5" s="6">
        <v>99</v>
      </c>
      <c r="V5" s="6">
        <v>96</v>
      </c>
      <c r="W5" s="6">
        <v>99</v>
      </c>
      <c r="X5" s="16">
        <f t="shared" ref="X5:X26" si="0">AVERAGE(L5:W5)</f>
        <v>97.333333333333329</v>
      </c>
    </row>
    <row r="6" spans="1:25" s="1" customFormat="1" ht="12.75" x14ac:dyDescent="0.2">
      <c r="A6" s="89"/>
      <c r="B6" s="84">
        <v>14710000</v>
      </c>
      <c r="C6" s="4" t="s">
        <v>255</v>
      </c>
      <c r="D6" s="4" t="s">
        <v>12</v>
      </c>
      <c r="E6" s="4" t="s">
        <v>13</v>
      </c>
      <c r="F6" s="4" t="s">
        <v>14</v>
      </c>
      <c r="G6" s="4" t="s">
        <v>15</v>
      </c>
      <c r="H6" s="4" t="s">
        <v>32</v>
      </c>
      <c r="I6" s="4" t="s">
        <v>17</v>
      </c>
      <c r="J6" s="4" t="s">
        <v>99</v>
      </c>
      <c r="K6" s="5">
        <v>36831</v>
      </c>
      <c r="L6" s="6">
        <v>99</v>
      </c>
      <c r="M6" s="8">
        <v>87</v>
      </c>
      <c r="N6" s="8">
        <v>87</v>
      </c>
      <c r="O6" s="6">
        <v>98</v>
      </c>
      <c r="P6" s="6">
        <v>96</v>
      </c>
      <c r="Q6" s="6">
        <v>80</v>
      </c>
      <c r="R6" s="6">
        <v>98</v>
      </c>
      <c r="S6" s="6">
        <v>97</v>
      </c>
      <c r="T6" s="6">
        <v>99</v>
      </c>
      <c r="U6" s="6">
        <v>97</v>
      </c>
      <c r="V6" s="6">
        <v>96</v>
      </c>
      <c r="W6" s="6">
        <v>99</v>
      </c>
      <c r="X6" s="16">
        <f t="shared" si="0"/>
        <v>94.416666666666671</v>
      </c>
    </row>
    <row r="7" spans="1:25" s="1" customFormat="1" ht="12.75" x14ac:dyDescent="0.2">
      <c r="A7" s="89"/>
      <c r="B7" s="84">
        <v>8161001</v>
      </c>
      <c r="C7" s="4" t="s">
        <v>255</v>
      </c>
      <c r="D7" s="4" t="s">
        <v>19</v>
      </c>
      <c r="E7" s="4" t="s">
        <v>13</v>
      </c>
      <c r="F7" s="4" t="s">
        <v>14</v>
      </c>
      <c r="G7" s="4" t="s">
        <v>15</v>
      </c>
      <c r="H7" s="4" t="s">
        <v>20</v>
      </c>
      <c r="I7" s="4" t="s">
        <v>17</v>
      </c>
      <c r="J7" s="4" t="s">
        <v>99</v>
      </c>
      <c r="K7" s="5">
        <v>36831</v>
      </c>
      <c r="L7" s="6">
        <v>99</v>
      </c>
      <c r="M7" s="8">
        <v>87</v>
      </c>
      <c r="N7" s="8">
        <v>88</v>
      </c>
      <c r="O7" s="6">
        <v>98</v>
      </c>
      <c r="P7" s="6">
        <v>96</v>
      </c>
      <c r="Q7" s="6">
        <v>100</v>
      </c>
      <c r="R7" s="6">
        <v>98</v>
      </c>
      <c r="S7" s="6">
        <v>99</v>
      </c>
      <c r="T7" s="6">
        <v>99</v>
      </c>
      <c r="U7" s="6">
        <v>100</v>
      </c>
      <c r="V7" s="6">
        <v>96</v>
      </c>
      <c r="W7" s="6">
        <v>99</v>
      </c>
      <c r="X7" s="16">
        <f t="shared" si="0"/>
        <v>96.583333333333329</v>
      </c>
    </row>
    <row r="8" spans="1:25" s="1" customFormat="1" ht="12.75" x14ac:dyDescent="0.2">
      <c r="A8" s="89"/>
      <c r="B8" s="84">
        <v>14540000</v>
      </c>
      <c r="C8" s="4" t="s">
        <v>256</v>
      </c>
      <c r="D8" s="4" t="s">
        <v>12</v>
      </c>
      <c r="E8" s="4" t="s">
        <v>13</v>
      </c>
      <c r="F8" s="4" t="s">
        <v>14</v>
      </c>
      <c r="G8" s="4" t="s">
        <v>15</v>
      </c>
      <c r="H8" s="4" t="s">
        <v>32</v>
      </c>
      <c r="I8" s="4" t="s">
        <v>17</v>
      </c>
      <c r="J8" s="4" t="s">
        <v>99</v>
      </c>
      <c r="K8" s="5">
        <v>37438</v>
      </c>
      <c r="L8" s="6">
        <v>97</v>
      </c>
      <c r="M8" s="6">
        <v>80</v>
      </c>
      <c r="N8" s="6">
        <v>99</v>
      </c>
      <c r="O8" s="6">
        <v>98</v>
      </c>
      <c r="P8" s="6">
        <v>96</v>
      </c>
      <c r="Q8" s="6">
        <v>100</v>
      </c>
      <c r="R8" s="6">
        <v>98</v>
      </c>
      <c r="S8" s="6">
        <v>99</v>
      </c>
      <c r="T8" s="6">
        <v>99</v>
      </c>
      <c r="U8" s="6">
        <v>98</v>
      </c>
      <c r="V8" s="6">
        <v>93</v>
      </c>
      <c r="W8" s="6">
        <v>98</v>
      </c>
      <c r="X8" s="16">
        <f t="shared" si="0"/>
        <v>96.25</v>
      </c>
    </row>
    <row r="9" spans="1:25" s="1" customFormat="1" ht="12.75" x14ac:dyDescent="0.2">
      <c r="A9" s="89"/>
      <c r="B9" s="84">
        <v>0</v>
      </c>
      <c r="C9" s="4" t="s">
        <v>256</v>
      </c>
      <c r="D9" s="4" t="s">
        <v>19</v>
      </c>
      <c r="E9" s="4" t="s">
        <v>13</v>
      </c>
      <c r="F9" s="4" t="s">
        <v>14</v>
      </c>
      <c r="G9" s="4" t="s">
        <v>15</v>
      </c>
      <c r="H9" s="4" t="s">
        <v>20</v>
      </c>
      <c r="I9" s="4" t="s">
        <v>17</v>
      </c>
      <c r="J9" s="4" t="s">
        <v>99</v>
      </c>
      <c r="K9" s="5">
        <v>37438</v>
      </c>
      <c r="L9" s="6">
        <v>97</v>
      </c>
      <c r="M9" s="6">
        <v>80</v>
      </c>
      <c r="N9" s="6">
        <v>99</v>
      </c>
      <c r="O9" s="6">
        <v>98</v>
      </c>
      <c r="P9" s="6">
        <v>96</v>
      </c>
      <c r="Q9" s="6">
        <v>100</v>
      </c>
      <c r="R9" s="6">
        <v>98</v>
      </c>
      <c r="S9" s="6">
        <v>99</v>
      </c>
      <c r="T9" s="6">
        <v>99</v>
      </c>
      <c r="U9" s="6">
        <v>98</v>
      </c>
      <c r="V9" s="6">
        <v>93</v>
      </c>
      <c r="W9" s="6">
        <v>98</v>
      </c>
      <c r="X9" s="16">
        <f t="shared" si="0"/>
        <v>96.25</v>
      </c>
    </row>
    <row r="10" spans="1:25" s="1" customFormat="1" ht="12.75" x14ac:dyDescent="0.2">
      <c r="A10" s="89"/>
      <c r="B10" s="84">
        <v>14495000</v>
      </c>
      <c r="C10" s="4" t="s">
        <v>257</v>
      </c>
      <c r="D10" s="4" t="s">
        <v>12</v>
      </c>
      <c r="E10" s="4" t="s">
        <v>13</v>
      </c>
      <c r="F10" s="4" t="s">
        <v>14</v>
      </c>
      <c r="G10" s="4" t="s">
        <v>31</v>
      </c>
      <c r="H10" s="4" t="s">
        <v>32</v>
      </c>
      <c r="I10" s="4" t="s">
        <v>33</v>
      </c>
      <c r="J10" s="4" t="s">
        <v>99</v>
      </c>
      <c r="K10" s="5">
        <v>36831</v>
      </c>
      <c r="L10" s="7">
        <v>79</v>
      </c>
      <c r="M10" s="7">
        <v>62</v>
      </c>
      <c r="N10" s="6">
        <v>98</v>
      </c>
      <c r="O10" s="6">
        <v>98</v>
      </c>
      <c r="P10" s="6">
        <v>91</v>
      </c>
      <c r="Q10" s="7">
        <v>76</v>
      </c>
      <c r="R10" s="8">
        <v>89</v>
      </c>
      <c r="S10" s="6">
        <v>96</v>
      </c>
      <c r="T10" s="6">
        <v>99</v>
      </c>
      <c r="U10" s="6">
        <v>99</v>
      </c>
      <c r="V10" s="6">
        <v>94</v>
      </c>
      <c r="W10" s="6">
        <v>98</v>
      </c>
      <c r="X10" s="16">
        <f t="shared" si="0"/>
        <v>89.916666666666671</v>
      </c>
    </row>
    <row r="11" spans="1:25" s="1" customFormat="1" ht="12.75" x14ac:dyDescent="0.2">
      <c r="A11" s="89"/>
      <c r="B11" s="84">
        <v>0</v>
      </c>
      <c r="C11" s="4" t="s">
        <v>257</v>
      </c>
      <c r="D11" s="4" t="s">
        <v>19</v>
      </c>
      <c r="E11" s="4" t="s">
        <v>13</v>
      </c>
      <c r="F11" s="4" t="s">
        <v>14</v>
      </c>
      <c r="G11" s="4" t="s">
        <v>31</v>
      </c>
      <c r="H11" s="4" t="s">
        <v>20</v>
      </c>
      <c r="I11" s="4" t="s">
        <v>33</v>
      </c>
      <c r="J11" s="4" t="s">
        <v>99</v>
      </c>
      <c r="K11" s="5">
        <v>36831</v>
      </c>
      <c r="L11" s="7">
        <v>79</v>
      </c>
      <c r="M11" s="7">
        <v>79</v>
      </c>
      <c r="N11" s="6">
        <v>98</v>
      </c>
      <c r="O11" s="6">
        <v>98</v>
      </c>
      <c r="P11" s="8">
        <v>86</v>
      </c>
      <c r="Q11" s="7">
        <v>76</v>
      </c>
      <c r="R11" s="6">
        <v>96</v>
      </c>
      <c r="S11" s="6">
        <v>96</v>
      </c>
      <c r="T11" s="6">
        <v>99</v>
      </c>
      <c r="U11" s="6">
        <v>98</v>
      </c>
      <c r="V11" s="6">
        <v>94</v>
      </c>
      <c r="W11" s="6">
        <v>98</v>
      </c>
      <c r="X11" s="16">
        <f t="shared" si="0"/>
        <v>91.416666666666671</v>
      </c>
    </row>
    <row r="12" spans="1:25" s="1" customFormat="1" ht="12.75" x14ac:dyDescent="0.2">
      <c r="A12" s="89"/>
      <c r="B12" s="84">
        <v>14528000</v>
      </c>
      <c r="C12" s="4" t="s">
        <v>258</v>
      </c>
      <c r="D12" s="4" t="s">
        <v>12</v>
      </c>
      <c r="E12" s="4" t="s">
        <v>13</v>
      </c>
      <c r="F12" s="4" t="s">
        <v>14</v>
      </c>
      <c r="G12" s="4" t="s">
        <v>15</v>
      </c>
      <c r="H12" s="4" t="s">
        <v>16</v>
      </c>
      <c r="I12" s="4" t="s">
        <v>17</v>
      </c>
      <c r="J12" s="4" t="s">
        <v>99</v>
      </c>
      <c r="K12" s="5">
        <v>41030</v>
      </c>
      <c r="L12" s="6">
        <v>95</v>
      </c>
      <c r="M12" s="8">
        <v>82</v>
      </c>
      <c r="N12" s="6">
        <v>99</v>
      </c>
      <c r="O12" s="6">
        <v>98</v>
      </c>
      <c r="P12" s="6">
        <v>96</v>
      </c>
      <c r="Q12" s="6">
        <v>100</v>
      </c>
      <c r="R12" s="6">
        <v>98</v>
      </c>
      <c r="S12" s="6">
        <v>99</v>
      </c>
      <c r="T12" s="6">
        <v>99</v>
      </c>
      <c r="U12" s="6">
        <v>99</v>
      </c>
      <c r="V12" s="6">
        <v>94</v>
      </c>
      <c r="W12" s="6">
        <v>98</v>
      </c>
      <c r="X12" s="16">
        <f t="shared" si="0"/>
        <v>96.416666666666671</v>
      </c>
    </row>
    <row r="13" spans="1:25" s="1" customFormat="1" ht="12.75" x14ac:dyDescent="0.2">
      <c r="A13" s="89"/>
      <c r="B13" s="84">
        <v>8360008</v>
      </c>
      <c r="C13" s="4" t="s">
        <v>258</v>
      </c>
      <c r="D13" s="4" t="s">
        <v>19</v>
      </c>
      <c r="E13" s="4" t="s">
        <v>13</v>
      </c>
      <c r="F13" s="4" t="s">
        <v>14</v>
      </c>
      <c r="G13" s="4" t="s">
        <v>15</v>
      </c>
      <c r="H13" s="4" t="s">
        <v>20</v>
      </c>
      <c r="I13" s="4" t="s">
        <v>17</v>
      </c>
      <c r="J13" s="4" t="s">
        <v>99</v>
      </c>
      <c r="K13" s="5">
        <v>41030</v>
      </c>
      <c r="L13" s="6">
        <v>95</v>
      </c>
      <c r="M13" s="8">
        <v>82</v>
      </c>
      <c r="N13" s="6">
        <v>99</v>
      </c>
      <c r="O13" s="6">
        <v>98</v>
      </c>
      <c r="P13" s="6">
        <v>96</v>
      </c>
      <c r="Q13" s="6">
        <v>100</v>
      </c>
      <c r="R13" s="7">
        <v>61</v>
      </c>
      <c r="S13" s="6">
        <v>99</v>
      </c>
      <c r="T13" s="6">
        <v>99</v>
      </c>
      <c r="U13" s="6">
        <v>98</v>
      </c>
      <c r="V13" s="6">
        <v>94</v>
      </c>
      <c r="W13" s="6">
        <v>98</v>
      </c>
      <c r="X13" s="16">
        <f t="shared" si="0"/>
        <v>93.25</v>
      </c>
    </row>
    <row r="14" spans="1:25" s="1" customFormat="1" ht="12.75" x14ac:dyDescent="0.2">
      <c r="A14" s="89"/>
      <c r="B14" s="84">
        <v>14515000</v>
      </c>
      <c r="C14" s="4" t="s">
        <v>259</v>
      </c>
      <c r="D14" s="4" t="s">
        <v>12</v>
      </c>
      <c r="E14" s="4" t="s">
        <v>13</v>
      </c>
      <c r="F14" s="4" t="s">
        <v>14</v>
      </c>
      <c r="G14" s="4" t="s">
        <v>15</v>
      </c>
      <c r="H14" s="4" t="s">
        <v>16</v>
      </c>
      <c r="I14" s="4" t="s">
        <v>17</v>
      </c>
      <c r="J14" s="4" t="s">
        <v>99</v>
      </c>
      <c r="K14" s="5">
        <v>41000</v>
      </c>
      <c r="L14" s="6">
        <v>98</v>
      </c>
      <c r="M14" s="8">
        <v>86</v>
      </c>
      <c r="N14" s="6">
        <v>100</v>
      </c>
      <c r="O14" s="6">
        <v>98</v>
      </c>
      <c r="P14" s="6">
        <v>96</v>
      </c>
      <c r="Q14" s="6">
        <v>100</v>
      </c>
      <c r="R14" s="6">
        <v>98</v>
      </c>
      <c r="S14" s="6">
        <v>99</v>
      </c>
      <c r="T14" s="6">
        <v>99</v>
      </c>
      <c r="U14" s="6">
        <v>99</v>
      </c>
      <c r="V14" s="6">
        <v>96</v>
      </c>
      <c r="W14" s="6">
        <v>99</v>
      </c>
      <c r="X14" s="16">
        <f t="shared" si="0"/>
        <v>97.333333333333329</v>
      </c>
    </row>
    <row r="15" spans="1:25" s="1" customFormat="1" ht="12.75" x14ac:dyDescent="0.2">
      <c r="A15" s="89"/>
      <c r="B15" s="84">
        <v>8360002</v>
      </c>
      <c r="C15" s="4" t="s">
        <v>259</v>
      </c>
      <c r="D15" s="4" t="s">
        <v>19</v>
      </c>
      <c r="E15" s="4" t="s">
        <v>13</v>
      </c>
      <c r="F15" s="4" t="s">
        <v>14</v>
      </c>
      <c r="G15" s="4" t="s">
        <v>15</v>
      </c>
      <c r="H15" s="4" t="s">
        <v>20</v>
      </c>
      <c r="I15" s="4" t="s">
        <v>17</v>
      </c>
      <c r="J15" s="4" t="s">
        <v>99</v>
      </c>
      <c r="K15" s="5">
        <v>41000</v>
      </c>
      <c r="L15" s="6">
        <v>98</v>
      </c>
      <c r="M15" s="8">
        <v>85</v>
      </c>
      <c r="N15" s="6">
        <v>100</v>
      </c>
      <c r="O15" s="6">
        <v>98</v>
      </c>
      <c r="P15" s="6">
        <v>96</v>
      </c>
      <c r="Q15" s="6">
        <v>100</v>
      </c>
      <c r="R15" s="6">
        <v>98</v>
      </c>
      <c r="S15" s="6">
        <v>99</v>
      </c>
      <c r="T15" s="6">
        <v>99</v>
      </c>
      <c r="U15" s="6">
        <v>98</v>
      </c>
      <c r="V15" s="6">
        <v>96</v>
      </c>
      <c r="W15" s="6">
        <v>99</v>
      </c>
      <c r="X15" s="16">
        <f t="shared" si="0"/>
        <v>97.166666666666671</v>
      </c>
    </row>
    <row r="16" spans="1:25" s="1" customFormat="1" ht="12.75" x14ac:dyDescent="0.2">
      <c r="A16" s="89"/>
      <c r="B16" s="84">
        <v>14680001</v>
      </c>
      <c r="C16" s="4" t="s">
        <v>260</v>
      </c>
      <c r="D16" s="4" t="s">
        <v>12</v>
      </c>
      <c r="E16" s="4" t="s">
        <v>13</v>
      </c>
      <c r="F16" s="4" t="s">
        <v>14</v>
      </c>
      <c r="G16" s="4" t="s">
        <v>15</v>
      </c>
      <c r="H16" s="4" t="s">
        <v>32</v>
      </c>
      <c r="I16" s="4" t="s">
        <v>17</v>
      </c>
      <c r="J16" s="4" t="s">
        <v>99</v>
      </c>
      <c r="K16" s="5">
        <v>36831</v>
      </c>
      <c r="L16" s="6">
        <v>80</v>
      </c>
      <c r="M16" s="7">
        <v>46</v>
      </c>
      <c r="N16" s="6">
        <v>98</v>
      </c>
      <c r="O16" s="6">
        <v>98</v>
      </c>
      <c r="P16" s="6">
        <v>96</v>
      </c>
      <c r="Q16" s="6">
        <v>100</v>
      </c>
      <c r="R16" s="6">
        <v>98</v>
      </c>
      <c r="S16" s="6">
        <v>99</v>
      </c>
      <c r="T16" s="6">
        <v>99</v>
      </c>
      <c r="U16" s="6">
        <v>98</v>
      </c>
      <c r="V16" s="6">
        <v>95</v>
      </c>
      <c r="W16" s="6">
        <v>98</v>
      </c>
      <c r="X16" s="16">
        <f t="shared" si="0"/>
        <v>92.083333333333329</v>
      </c>
    </row>
    <row r="17" spans="1:24" s="1" customFormat="1" ht="12.75" x14ac:dyDescent="0.2">
      <c r="A17" s="89"/>
      <c r="B17" s="84">
        <v>8261000</v>
      </c>
      <c r="C17" s="4" t="s">
        <v>260</v>
      </c>
      <c r="D17" s="4" t="s">
        <v>19</v>
      </c>
      <c r="E17" s="4" t="s">
        <v>13</v>
      </c>
      <c r="F17" s="4" t="s">
        <v>14</v>
      </c>
      <c r="G17" s="4" t="s">
        <v>15</v>
      </c>
      <c r="H17" s="4" t="s">
        <v>20</v>
      </c>
      <c r="I17" s="4" t="s">
        <v>17</v>
      </c>
      <c r="J17" s="4" t="s">
        <v>99</v>
      </c>
      <c r="K17" s="5">
        <v>36831</v>
      </c>
      <c r="L17" s="6">
        <v>96</v>
      </c>
      <c r="M17" s="7">
        <v>79</v>
      </c>
      <c r="N17" s="6">
        <v>98</v>
      </c>
      <c r="O17" s="6">
        <v>98</v>
      </c>
      <c r="P17" s="6">
        <v>96</v>
      </c>
      <c r="Q17" s="6">
        <v>100</v>
      </c>
      <c r="R17" s="6">
        <v>98</v>
      </c>
      <c r="S17" s="6">
        <v>99</v>
      </c>
      <c r="T17" s="6">
        <v>99</v>
      </c>
      <c r="U17" s="6">
        <v>98</v>
      </c>
      <c r="V17" s="6">
        <v>95</v>
      </c>
      <c r="W17" s="6">
        <v>98</v>
      </c>
      <c r="X17" s="16">
        <f t="shared" si="0"/>
        <v>96.166666666666671</v>
      </c>
    </row>
    <row r="18" spans="1:24" s="1" customFormat="1" ht="12.75" x14ac:dyDescent="0.2">
      <c r="A18" s="89"/>
      <c r="B18" s="84">
        <v>14489000</v>
      </c>
      <c r="C18" s="4" t="s">
        <v>261</v>
      </c>
      <c r="D18" s="4" t="s">
        <v>12</v>
      </c>
      <c r="E18" s="4" t="s">
        <v>13</v>
      </c>
      <c r="F18" s="4" t="s">
        <v>14</v>
      </c>
      <c r="G18" s="4" t="s">
        <v>15</v>
      </c>
      <c r="H18" s="4" t="s">
        <v>16</v>
      </c>
      <c r="I18" s="4" t="s">
        <v>17</v>
      </c>
      <c r="J18" s="4" t="s">
        <v>99</v>
      </c>
      <c r="K18" s="5">
        <v>38657</v>
      </c>
      <c r="L18" s="6">
        <v>96</v>
      </c>
      <c r="M18" s="8">
        <v>81</v>
      </c>
      <c r="N18" s="8">
        <v>89</v>
      </c>
      <c r="O18" s="6">
        <v>98</v>
      </c>
      <c r="P18" s="6">
        <v>96</v>
      </c>
      <c r="Q18" s="6">
        <v>98</v>
      </c>
      <c r="R18" s="6">
        <v>90</v>
      </c>
      <c r="S18" s="7">
        <v>78</v>
      </c>
      <c r="T18" s="7">
        <v>52</v>
      </c>
      <c r="U18" s="6">
        <v>99</v>
      </c>
      <c r="V18" s="6">
        <v>95</v>
      </c>
      <c r="W18" s="6">
        <v>98</v>
      </c>
      <c r="X18" s="16">
        <f t="shared" si="0"/>
        <v>89.166666666666671</v>
      </c>
    </row>
    <row r="19" spans="1:24" s="1" customFormat="1" ht="12.75" x14ac:dyDescent="0.2">
      <c r="A19" s="89"/>
      <c r="B19" s="84">
        <v>8361007</v>
      </c>
      <c r="C19" s="4" t="s">
        <v>261</v>
      </c>
      <c r="D19" s="4" t="s">
        <v>19</v>
      </c>
      <c r="E19" s="4" t="s">
        <v>13</v>
      </c>
      <c r="F19" s="4" t="s">
        <v>14</v>
      </c>
      <c r="G19" s="4" t="s">
        <v>15</v>
      </c>
      <c r="H19" s="4" t="s">
        <v>20</v>
      </c>
      <c r="I19" s="4" t="s">
        <v>17</v>
      </c>
      <c r="J19" s="4" t="s">
        <v>99</v>
      </c>
      <c r="K19" s="5">
        <v>38657</v>
      </c>
      <c r="L19" s="6">
        <v>97</v>
      </c>
      <c r="M19" s="8">
        <v>81</v>
      </c>
      <c r="N19" s="6">
        <v>99</v>
      </c>
      <c r="O19" s="6">
        <v>98</v>
      </c>
      <c r="P19" s="6">
        <v>96</v>
      </c>
      <c r="Q19" s="6">
        <v>98</v>
      </c>
      <c r="R19" s="6">
        <v>90</v>
      </c>
      <c r="S19" s="7">
        <v>78</v>
      </c>
      <c r="T19" s="7">
        <v>52</v>
      </c>
      <c r="U19" s="6">
        <v>99</v>
      </c>
      <c r="V19" s="6">
        <v>95</v>
      </c>
      <c r="W19" s="6">
        <v>98</v>
      </c>
      <c r="X19" s="16">
        <f t="shared" si="0"/>
        <v>90.083333333333329</v>
      </c>
    </row>
    <row r="20" spans="1:24" s="1" customFormat="1" ht="12.75" x14ac:dyDescent="0.2">
      <c r="A20" s="89"/>
      <c r="B20" s="84">
        <v>14690000</v>
      </c>
      <c r="C20" s="4" t="s">
        <v>262</v>
      </c>
      <c r="D20" s="4" t="s">
        <v>12</v>
      </c>
      <c r="E20" s="4" t="s">
        <v>13</v>
      </c>
      <c r="F20" s="4" t="s">
        <v>14</v>
      </c>
      <c r="G20" s="4" t="s">
        <v>15</v>
      </c>
      <c r="H20" s="4" t="s">
        <v>32</v>
      </c>
      <c r="I20" s="4" t="s">
        <v>17</v>
      </c>
      <c r="J20" s="4" t="s">
        <v>99</v>
      </c>
      <c r="K20" s="5">
        <v>36831</v>
      </c>
      <c r="L20" s="6">
        <v>97</v>
      </c>
      <c r="M20" s="6">
        <v>92</v>
      </c>
      <c r="N20" s="6">
        <v>100</v>
      </c>
      <c r="O20" s="6">
        <v>98</v>
      </c>
      <c r="P20" s="6">
        <v>96</v>
      </c>
      <c r="Q20" s="6">
        <v>100</v>
      </c>
      <c r="R20" s="6">
        <v>98</v>
      </c>
      <c r="S20" s="6">
        <v>96</v>
      </c>
      <c r="T20" s="6">
        <v>99</v>
      </c>
      <c r="U20" s="6">
        <v>98</v>
      </c>
      <c r="V20" s="6">
        <v>94</v>
      </c>
      <c r="W20" s="6">
        <v>98</v>
      </c>
      <c r="X20" s="16">
        <f t="shared" si="0"/>
        <v>97.166666666666671</v>
      </c>
    </row>
    <row r="21" spans="1:24" s="1" customFormat="1" ht="12.75" x14ac:dyDescent="0.2">
      <c r="A21" s="89"/>
      <c r="B21" s="84">
        <v>8260004</v>
      </c>
      <c r="C21" s="4" t="s">
        <v>262</v>
      </c>
      <c r="D21" s="4" t="s">
        <v>19</v>
      </c>
      <c r="E21" s="4" t="s">
        <v>13</v>
      </c>
      <c r="F21" s="4" t="s">
        <v>14</v>
      </c>
      <c r="G21" s="4" t="s">
        <v>15</v>
      </c>
      <c r="H21" s="4" t="s">
        <v>20</v>
      </c>
      <c r="I21" s="4" t="s">
        <v>17</v>
      </c>
      <c r="J21" s="4" t="s">
        <v>99</v>
      </c>
      <c r="K21" s="5">
        <v>36831</v>
      </c>
      <c r="L21" s="6">
        <v>97</v>
      </c>
      <c r="M21" s="6">
        <v>92</v>
      </c>
      <c r="N21" s="6">
        <v>100</v>
      </c>
      <c r="O21" s="6">
        <v>98</v>
      </c>
      <c r="P21" s="6">
        <v>96</v>
      </c>
      <c r="Q21" s="6">
        <v>100</v>
      </c>
      <c r="R21" s="6">
        <v>98</v>
      </c>
      <c r="S21" s="6">
        <v>99</v>
      </c>
      <c r="T21" s="6">
        <v>99</v>
      </c>
      <c r="U21" s="6">
        <v>98</v>
      </c>
      <c r="V21" s="6">
        <v>94</v>
      </c>
      <c r="W21" s="6">
        <v>98</v>
      </c>
      <c r="X21" s="16">
        <f t="shared" si="0"/>
        <v>97.416666666666671</v>
      </c>
    </row>
    <row r="22" spans="1:24" s="1" customFormat="1" ht="12.75" x14ac:dyDescent="0.2">
      <c r="A22" s="89"/>
      <c r="B22" s="84">
        <v>14527000</v>
      </c>
      <c r="C22" s="4" t="s">
        <v>263</v>
      </c>
      <c r="D22" s="4" t="s">
        <v>12</v>
      </c>
      <c r="E22" s="4" t="s">
        <v>13</v>
      </c>
      <c r="F22" s="4" t="s">
        <v>14</v>
      </c>
      <c r="G22" s="4" t="s">
        <v>15</v>
      </c>
      <c r="H22" s="4" t="s">
        <v>16</v>
      </c>
      <c r="I22" s="4" t="s">
        <v>17</v>
      </c>
      <c r="J22" s="4" t="s">
        <v>99</v>
      </c>
      <c r="K22" s="5">
        <v>40940</v>
      </c>
      <c r="L22" s="6">
        <v>97</v>
      </c>
      <c r="M22" s="8">
        <v>83</v>
      </c>
      <c r="N22" s="6">
        <v>99</v>
      </c>
      <c r="O22" s="6">
        <v>91</v>
      </c>
      <c r="P22" s="6">
        <v>96</v>
      </c>
      <c r="Q22" s="6">
        <v>100</v>
      </c>
      <c r="R22" s="8">
        <v>81</v>
      </c>
      <c r="S22" s="6">
        <v>99</v>
      </c>
      <c r="T22" s="6">
        <v>99</v>
      </c>
      <c r="U22" s="8">
        <v>81</v>
      </c>
      <c r="V22" s="7">
        <v>64</v>
      </c>
      <c r="W22" s="7">
        <v>61</v>
      </c>
      <c r="X22" s="16">
        <f t="shared" si="0"/>
        <v>87.583333333333329</v>
      </c>
    </row>
    <row r="23" spans="1:24" s="1" customFormat="1" ht="12.75" x14ac:dyDescent="0.2">
      <c r="A23" s="89"/>
      <c r="B23" s="84">
        <v>0</v>
      </c>
      <c r="C23" s="4" t="s">
        <v>263</v>
      </c>
      <c r="D23" s="4" t="s">
        <v>19</v>
      </c>
      <c r="E23" s="4" t="s">
        <v>13</v>
      </c>
      <c r="F23" s="4" t="s">
        <v>14</v>
      </c>
      <c r="G23" s="4" t="s">
        <v>15</v>
      </c>
      <c r="H23" s="4" t="s">
        <v>20</v>
      </c>
      <c r="I23" s="4" t="s">
        <v>17</v>
      </c>
      <c r="J23" s="4" t="s">
        <v>99</v>
      </c>
      <c r="K23" s="5">
        <v>40940</v>
      </c>
      <c r="L23" s="6">
        <v>97</v>
      </c>
      <c r="M23" s="8">
        <v>83</v>
      </c>
      <c r="N23" s="6">
        <v>99</v>
      </c>
      <c r="O23" s="6">
        <v>98</v>
      </c>
      <c r="P23" s="6">
        <v>96</v>
      </c>
      <c r="Q23" s="6">
        <v>100</v>
      </c>
      <c r="R23" s="6">
        <v>98</v>
      </c>
      <c r="S23" s="6">
        <v>99</v>
      </c>
      <c r="T23" s="6">
        <v>99</v>
      </c>
      <c r="U23" s="6">
        <v>99</v>
      </c>
      <c r="V23" s="6">
        <v>95</v>
      </c>
      <c r="W23" s="6">
        <v>99</v>
      </c>
      <c r="X23" s="16">
        <f t="shared" si="0"/>
        <v>96.833333333333329</v>
      </c>
    </row>
    <row r="24" spans="1:24" s="1" customFormat="1" ht="12.75" x14ac:dyDescent="0.2">
      <c r="A24" s="89"/>
      <c r="B24" s="84">
        <v>14530000</v>
      </c>
      <c r="C24" s="4" t="s">
        <v>264</v>
      </c>
      <c r="D24" s="4" t="s">
        <v>12</v>
      </c>
      <c r="E24" s="4" t="s">
        <v>13</v>
      </c>
      <c r="F24" s="4" t="s">
        <v>14</v>
      </c>
      <c r="G24" s="4" t="s">
        <v>15</v>
      </c>
      <c r="H24" s="4" t="s">
        <v>32</v>
      </c>
      <c r="I24" s="4" t="s">
        <v>17</v>
      </c>
      <c r="J24" s="4" t="s">
        <v>99</v>
      </c>
      <c r="K24" s="5">
        <v>36831</v>
      </c>
      <c r="L24" s="6">
        <v>96</v>
      </c>
      <c r="M24" s="6">
        <v>90</v>
      </c>
      <c r="N24" s="6">
        <v>99</v>
      </c>
      <c r="O24" s="6">
        <v>98</v>
      </c>
      <c r="P24" s="6">
        <v>96</v>
      </c>
      <c r="Q24" s="6">
        <v>100</v>
      </c>
      <c r="R24" s="6">
        <v>98</v>
      </c>
      <c r="S24" s="6">
        <v>99</v>
      </c>
      <c r="T24" s="6">
        <v>99</v>
      </c>
      <c r="U24" s="6">
        <v>98</v>
      </c>
      <c r="V24" s="6">
        <v>95</v>
      </c>
      <c r="W24" s="6">
        <v>98</v>
      </c>
      <c r="X24" s="16">
        <f t="shared" si="0"/>
        <v>97.166666666666671</v>
      </c>
    </row>
    <row r="25" spans="1:24" s="1" customFormat="1" ht="12.75" x14ac:dyDescent="0.2">
      <c r="A25" s="89"/>
      <c r="B25" s="84">
        <v>8460001</v>
      </c>
      <c r="C25" s="4" t="s">
        <v>264</v>
      </c>
      <c r="D25" s="4" t="s">
        <v>19</v>
      </c>
      <c r="E25" s="4" t="s">
        <v>13</v>
      </c>
      <c r="F25" s="4" t="s">
        <v>14</v>
      </c>
      <c r="G25" s="4" t="s">
        <v>15</v>
      </c>
      <c r="H25" s="4" t="s">
        <v>20</v>
      </c>
      <c r="I25" s="4" t="s">
        <v>17</v>
      </c>
      <c r="J25" s="4" t="s">
        <v>99</v>
      </c>
      <c r="K25" s="5">
        <v>36831</v>
      </c>
      <c r="L25" s="6">
        <v>96</v>
      </c>
      <c r="M25" s="6">
        <v>90</v>
      </c>
      <c r="N25" s="6">
        <v>98</v>
      </c>
      <c r="O25" s="6">
        <v>96</v>
      </c>
      <c r="P25" s="6">
        <v>96</v>
      </c>
      <c r="Q25" s="6">
        <v>100</v>
      </c>
      <c r="R25" s="6">
        <v>98</v>
      </c>
      <c r="S25" s="6">
        <v>99</v>
      </c>
      <c r="T25" s="6">
        <v>99</v>
      </c>
      <c r="U25" s="6">
        <v>98</v>
      </c>
      <c r="V25" s="6">
        <v>95</v>
      </c>
      <c r="W25" s="6">
        <v>98</v>
      </c>
      <c r="X25" s="16">
        <f t="shared" si="0"/>
        <v>96.916666666666671</v>
      </c>
    </row>
    <row r="26" spans="1:24" s="1" customFormat="1" ht="11.25" customHeight="1" x14ac:dyDescent="0.2">
      <c r="A26" s="89"/>
      <c r="B26" s="66" t="s">
        <v>55</v>
      </c>
      <c r="C26" s="66"/>
      <c r="D26" s="66"/>
      <c r="E26" s="66"/>
      <c r="F26" s="66"/>
      <c r="G26" s="66"/>
      <c r="H26" s="66"/>
      <c r="I26" s="66"/>
      <c r="J26" s="66"/>
      <c r="K26" s="67"/>
      <c r="L26" s="6">
        <v>95</v>
      </c>
      <c r="M26" s="8">
        <v>82</v>
      </c>
      <c r="N26" s="6">
        <v>98</v>
      </c>
      <c r="O26" s="6">
        <v>98</v>
      </c>
      <c r="P26" s="6">
        <v>95</v>
      </c>
      <c r="Q26" s="6">
        <v>97</v>
      </c>
      <c r="R26" s="6">
        <v>94</v>
      </c>
      <c r="S26" s="6">
        <v>97</v>
      </c>
      <c r="T26" s="6">
        <v>95</v>
      </c>
      <c r="U26" s="6">
        <v>98</v>
      </c>
      <c r="V26" s="6">
        <v>93</v>
      </c>
      <c r="W26" s="6">
        <v>97</v>
      </c>
      <c r="X26" s="16">
        <f t="shared" si="0"/>
        <v>94.916666666666671</v>
      </c>
    </row>
    <row r="27" spans="1:24" s="1" customFormat="1" ht="11.25" customHeight="1" x14ac:dyDescent="0.2">
      <c r="A27" s="89"/>
      <c r="B27" s="115" t="s">
        <v>56</v>
      </c>
      <c r="C27" s="62" t="s">
        <v>57</v>
      </c>
      <c r="D27" s="63"/>
      <c r="E27" s="63"/>
      <c r="F27" s="63"/>
      <c r="G27" s="63"/>
      <c r="H27" s="63"/>
      <c r="I27" s="63"/>
      <c r="J27" s="63"/>
      <c r="K27" s="63"/>
      <c r="L27" s="63"/>
      <c r="M27" s="63"/>
      <c r="N27" s="63"/>
      <c r="O27" s="63"/>
      <c r="P27" s="63"/>
      <c r="Q27" s="63"/>
      <c r="R27" s="63"/>
      <c r="S27" s="63"/>
      <c r="T27" s="63"/>
      <c r="U27" s="63"/>
      <c r="V27" s="63"/>
      <c r="W27" s="63"/>
      <c r="X27" s="92"/>
    </row>
    <row r="28" spans="1:24" s="1" customFormat="1" ht="11.25" customHeight="1" x14ac:dyDescent="0.2">
      <c r="A28" s="89"/>
      <c r="B28" s="115" t="s">
        <v>58</v>
      </c>
      <c r="C28" s="62" t="s">
        <v>59</v>
      </c>
      <c r="D28" s="63"/>
      <c r="E28" s="63"/>
      <c r="F28" s="63"/>
      <c r="G28" s="63"/>
      <c r="H28" s="63"/>
      <c r="I28" s="63"/>
      <c r="J28" s="63"/>
      <c r="K28" s="63"/>
      <c r="L28" s="63"/>
      <c r="M28" s="63"/>
      <c r="N28" s="63"/>
      <c r="O28" s="63"/>
      <c r="P28" s="63"/>
      <c r="Q28" s="63"/>
      <c r="R28" s="63"/>
      <c r="S28" s="63"/>
      <c r="T28" s="63"/>
      <c r="U28" s="63"/>
      <c r="V28" s="63"/>
      <c r="W28" s="63"/>
      <c r="X28" s="92"/>
    </row>
    <row r="29" spans="1:24" s="1" customFormat="1" ht="11.25" customHeight="1" x14ac:dyDescent="0.2">
      <c r="A29" s="89"/>
      <c r="B29" s="115" t="s">
        <v>60</v>
      </c>
      <c r="C29" s="62" t="s">
        <v>61</v>
      </c>
      <c r="D29" s="63"/>
      <c r="E29" s="63"/>
      <c r="F29" s="63"/>
      <c r="G29" s="63"/>
      <c r="H29" s="63"/>
      <c r="I29" s="63"/>
      <c r="J29" s="63"/>
      <c r="K29" s="63"/>
      <c r="L29" s="63"/>
      <c r="M29" s="63"/>
      <c r="N29" s="63"/>
      <c r="O29" s="63"/>
      <c r="P29" s="63"/>
      <c r="Q29" s="63"/>
      <c r="R29" s="63"/>
      <c r="S29" s="63"/>
      <c r="T29" s="63"/>
      <c r="U29" s="63"/>
      <c r="V29" s="63"/>
      <c r="W29" s="63"/>
      <c r="X29" s="92"/>
    </row>
    <row r="30" spans="1:24" s="1" customFormat="1" ht="11.25" customHeight="1" x14ac:dyDescent="0.2">
      <c r="A30" s="89"/>
      <c r="B30" s="115" t="s">
        <v>60</v>
      </c>
      <c r="C30" s="62" t="s">
        <v>62</v>
      </c>
      <c r="D30" s="63"/>
      <c r="E30" s="63"/>
      <c r="F30" s="63"/>
      <c r="G30" s="63"/>
      <c r="H30" s="63"/>
      <c r="I30" s="63"/>
      <c r="J30" s="63"/>
      <c r="K30" s="63"/>
      <c r="L30" s="63"/>
      <c r="M30" s="63"/>
      <c r="N30" s="63"/>
      <c r="O30" s="63"/>
      <c r="P30" s="63"/>
      <c r="Q30" s="63"/>
      <c r="R30" s="63"/>
      <c r="S30" s="63"/>
      <c r="T30" s="63"/>
      <c r="U30" s="63"/>
      <c r="V30" s="63"/>
      <c r="W30" s="63"/>
      <c r="X30" s="92"/>
    </row>
    <row r="31" spans="1:24" s="1" customFormat="1" ht="11.25" customHeight="1" x14ac:dyDescent="0.2">
      <c r="A31" s="89"/>
      <c r="B31" s="115" t="s">
        <v>60</v>
      </c>
      <c r="C31" s="62" t="s">
        <v>63</v>
      </c>
      <c r="D31" s="63"/>
      <c r="E31" s="63"/>
      <c r="F31" s="63"/>
      <c r="G31" s="63"/>
      <c r="H31" s="63"/>
      <c r="I31" s="63"/>
      <c r="J31" s="63"/>
      <c r="K31" s="63"/>
      <c r="L31" s="63"/>
      <c r="M31" s="63"/>
      <c r="N31" s="63"/>
      <c r="O31" s="63"/>
      <c r="P31" s="63"/>
      <c r="Q31" s="63"/>
      <c r="R31" s="63"/>
      <c r="S31" s="63"/>
      <c r="T31" s="63"/>
      <c r="U31" s="63"/>
      <c r="V31" s="63"/>
      <c r="W31" s="63"/>
      <c r="X31" s="92"/>
    </row>
    <row r="32" spans="1:24" s="1" customFormat="1" ht="11.25" customHeight="1" x14ac:dyDescent="0.2">
      <c r="A32" s="89"/>
      <c r="B32" s="115" t="s">
        <v>64</v>
      </c>
      <c r="C32" s="62" t="s">
        <v>65</v>
      </c>
      <c r="D32" s="63"/>
      <c r="E32" s="63"/>
      <c r="F32" s="63"/>
      <c r="G32" s="63"/>
      <c r="H32" s="63"/>
      <c r="I32" s="63"/>
      <c r="J32" s="63"/>
      <c r="K32" s="63"/>
      <c r="L32" s="63"/>
      <c r="M32" s="63"/>
      <c r="N32" s="63"/>
      <c r="O32" s="63"/>
      <c r="P32" s="63"/>
      <c r="Q32" s="63"/>
      <c r="R32" s="63"/>
      <c r="S32" s="63"/>
      <c r="T32" s="63"/>
      <c r="U32" s="63"/>
      <c r="V32" s="63"/>
      <c r="W32" s="63"/>
      <c r="X32" s="92"/>
    </row>
    <row r="33" spans="1:24" s="1" customFormat="1" ht="11.25" customHeight="1" x14ac:dyDescent="0.2">
      <c r="A33" s="89"/>
      <c r="B33" s="116" t="s">
        <v>66</v>
      </c>
      <c r="C33" s="68"/>
      <c r="D33" s="68"/>
      <c r="E33" s="68"/>
      <c r="F33" s="69"/>
      <c r="G33" s="70" t="s">
        <v>67</v>
      </c>
      <c r="H33" s="71"/>
      <c r="I33" s="71"/>
      <c r="J33" s="71"/>
      <c r="K33" s="72"/>
      <c r="L33" s="73" t="s">
        <v>68</v>
      </c>
      <c r="M33" s="74"/>
      <c r="N33" s="74"/>
      <c r="O33" s="74"/>
      <c r="P33" s="75"/>
      <c r="Q33" s="76" t="s">
        <v>69</v>
      </c>
      <c r="R33" s="77"/>
      <c r="S33" s="77"/>
      <c r="T33" s="77"/>
      <c r="U33" s="77"/>
      <c r="V33" s="77"/>
      <c r="W33" s="77"/>
      <c r="X33" s="93"/>
    </row>
    <row r="34" spans="1:24" s="1" customFormat="1" ht="11.25" x14ac:dyDescent="0.2">
      <c r="A34" s="89"/>
      <c r="B34" s="90" t="s">
        <v>70</v>
      </c>
      <c r="C34" s="91"/>
      <c r="D34" s="91"/>
      <c r="E34" s="91"/>
      <c r="F34" s="91"/>
      <c r="G34" s="91"/>
      <c r="H34" s="91"/>
      <c r="I34" s="91"/>
      <c r="J34" s="91"/>
      <c r="K34" s="91"/>
      <c r="L34" s="91"/>
      <c r="M34" s="91"/>
      <c r="N34" s="91"/>
      <c r="O34" s="91"/>
      <c r="P34" s="91"/>
      <c r="Q34" s="91"/>
      <c r="R34" s="91"/>
      <c r="S34" s="91"/>
      <c r="T34" s="91"/>
      <c r="U34" s="91"/>
      <c r="V34" s="91"/>
      <c r="W34" s="91"/>
      <c r="X34" s="94"/>
    </row>
  </sheetData>
  <mergeCells count="14">
    <mergeCell ref="B34:X34"/>
    <mergeCell ref="C30:X30"/>
    <mergeCell ref="C31:X31"/>
    <mergeCell ref="C32:X32"/>
    <mergeCell ref="B33:F33"/>
    <mergeCell ref="G33:K33"/>
    <mergeCell ref="L33:P33"/>
    <mergeCell ref="Q33:X33"/>
    <mergeCell ref="C29:X29"/>
    <mergeCell ref="B1:W1"/>
    <mergeCell ref="B2:W2"/>
    <mergeCell ref="B26:K26"/>
    <mergeCell ref="C27:X27"/>
    <mergeCell ref="C28:X28"/>
  </mergeCells>
  <printOptions horizontalCentered="1"/>
  <pageMargins left="0.19685039370078741" right="0.19685039370078741" top="0.59055118110236227" bottom="0.39370078740157483" header="0.51181102362204722" footer="0.51181102362204722"/>
  <pageSetup paperSize="9" scale="90" orientation="landscape"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X48"/>
  <sheetViews>
    <sheetView showGridLines="0" workbookViewId="0">
      <selection activeCell="AA6" sqref="AA6"/>
    </sheetView>
  </sheetViews>
  <sheetFormatPr defaultRowHeight="15" x14ac:dyDescent="0.25"/>
  <cols>
    <col min="1" max="1" width="2.7109375" customWidth="1"/>
    <col min="2" max="2" width="10" bestFit="1" customWidth="1"/>
    <col min="3" max="3" width="16.28515625" customWidth="1"/>
    <col min="4" max="4" width="2.7109375" customWidth="1"/>
    <col min="5" max="5" width="3" customWidth="1"/>
    <col min="6" max="6" width="5" customWidth="1"/>
    <col min="7" max="7" width="5.140625" customWidth="1"/>
    <col min="8" max="8" width="9.85546875" customWidth="1"/>
    <col min="9" max="9" width="3.85546875" customWidth="1"/>
    <col min="10" max="10" width="2.5703125" customWidth="1"/>
    <col min="11" max="11" width="6"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5" max="25" width="1.28515625" customWidth="1"/>
  </cols>
  <sheetData>
    <row r="1" spans="1:24" s="1" customFormat="1" ht="13.5" customHeight="1" x14ac:dyDescent="0.2">
      <c r="A1" s="89"/>
      <c r="B1" s="99" t="s">
        <v>0</v>
      </c>
      <c r="C1" s="85"/>
      <c r="D1" s="85"/>
      <c r="E1" s="85"/>
      <c r="F1" s="85"/>
      <c r="G1" s="85"/>
      <c r="H1" s="85"/>
      <c r="I1" s="85"/>
      <c r="J1" s="85"/>
      <c r="K1" s="85"/>
      <c r="L1" s="85"/>
      <c r="M1" s="85"/>
      <c r="N1" s="85"/>
      <c r="O1" s="85"/>
      <c r="P1" s="85"/>
      <c r="Q1" s="85"/>
      <c r="R1" s="85"/>
      <c r="S1" s="85"/>
      <c r="T1" s="85"/>
      <c r="U1" s="85"/>
      <c r="V1" s="85"/>
      <c r="W1" s="98"/>
      <c r="X1" s="79"/>
    </row>
    <row r="2" spans="1:24" s="1" customFormat="1" ht="12.75" customHeight="1" x14ac:dyDescent="0.2">
      <c r="A2" s="89"/>
      <c r="B2" s="64" t="s">
        <v>515</v>
      </c>
      <c r="C2" s="64"/>
      <c r="D2" s="64"/>
      <c r="E2" s="64"/>
      <c r="F2" s="64"/>
      <c r="G2" s="64"/>
      <c r="H2" s="64"/>
      <c r="I2" s="64"/>
      <c r="J2" s="64"/>
      <c r="K2" s="64"/>
      <c r="L2" s="64"/>
      <c r="M2" s="64"/>
      <c r="N2" s="64"/>
      <c r="O2" s="64"/>
      <c r="P2" s="64"/>
      <c r="Q2" s="64"/>
      <c r="R2" s="64"/>
      <c r="S2" s="64"/>
      <c r="T2" s="64"/>
      <c r="U2" s="64"/>
      <c r="V2" s="64"/>
      <c r="W2" s="65"/>
      <c r="X2" s="119"/>
    </row>
    <row r="3" spans="1:24"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16" t="s">
        <v>371</v>
      </c>
    </row>
    <row r="4" spans="1:24" s="1" customFormat="1" ht="12.75" x14ac:dyDescent="0.2">
      <c r="A4" s="89"/>
      <c r="B4" s="84">
        <v>76750000</v>
      </c>
      <c r="C4" s="4" t="s">
        <v>265</v>
      </c>
      <c r="D4" s="4" t="s">
        <v>12</v>
      </c>
      <c r="E4" s="4" t="s">
        <v>13</v>
      </c>
      <c r="F4" s="4" t="s">
        <v>14</v>
      </c>
      <c r="G4" s="4" t="s">
        <v>31</v>
      </c>
      <c r="H4" s="4" t="s">
        <v>32</v>
      </c>
      <c r="I4" s="4" t="s">
        <v>33</v>
      </c>
      <c r="J4" s="4" t="s">
        <v>266</v>
      </c>
      <c r="K4" s="5">
        <v>35125</v>
      </c>
      <c r="L4" s="7">
        <v>0</v>
      </c>
      <c r="M4" s="7">
        <v>0</v>
      </c>
      <c r="N4" s="7">
        <v>0</v>
      </c>
      <c r="O4" s="7">
        <v>12</v>
      </c>
      <c r="P4" s="6">
        <v>96</v>
      </c>
      <c r="Q4" s="6">
        <v>100</v>
      </c>
      <c r="R4" s="6">
        <v>96</v>
      </c>
      <c r="S4" s="6">
        <v>99</v>
      </c>
      <c r="T4" s="6">
        <v>99</v>
      </c>
      <c r="U4" s="6">
        <v>100</v>
      </c>
      <c r="V4" s="6">
        <v>95</v>
      </c>
      <c r="W4" s="6">
        <v>98</v>
      </c>
      <c r="X4" s="16">
        <f>AVERAGE(L4:W4)</f>
        <v>66.25</v>
      </c>
    </row>
    <row r="5" spans="1:24" s="1" customFormat="1" ht="12.75" x14ac:dyDescent="0.2">
      <c r="A5" s="89"/>
      <c r="B5" s="84">
        <v>2955013</v>
      </c>
      <c r="C5" s="4" t="s">
        <v>265</v>
      </c>
      <c r="D5" s="4" t="s">
        <v>19</v>
      </c>
      <c r="E5" s="4" t="s">
        <v>13</v>
      </c>
      <c r="F5" s="4" t="s">
        <v>14</v>
      </c>
      <c r="G5" s="4" t="s">
        <v>31</v>
      </c>
      <c r="H5" s="4" t="s">
        <v>20</v>
      </c>
      <c r="I5" s="4" t="s">
        <v>33</v>
      </c>
      <c r="J5" s="4" t="s">
        <v>266</v>
      </c>
      <c r="K5" s="5">
        <v>35125</v>
      </c>
      <c r="L5" s="7">
        <v>0</v>
      </c>
      <c r="M5" s="7">
        <v>0</v>
      </c>
      <c r="N5" s="7">
        <v>0</v>
      </c>
      <c r="O5" s="7">
        <v>12</v>
      </c>
      <c r="P5" s="6">
        <v>96</v>
      </c>
      <c r="Q5" s="6">
        <v>100</v>
      </c>
      <c r="R5" s="6">
        <v>96</v>
      </c>
      <c r="S5" s="6">
        <v>99</v>
      </c>
      <c r="T5" s="6">
        <v>99</v>
      </c>
      <c r="U5" s="6">
        <v>100</v>
      </c>
      <c r="V5" s="6">
        <v>95</v>
      </c>
      <c r="W5" s="6">
        <v>98</v>
      </c>
      <c r="X5" s="16">
        <f t="shared" ref="X5:X39" si="0">AVERAGE(L5:W5)</f>
        <v>66.25</v>
      </c>
    </row>
    <row r="6" spans="1:24" s="1" customFormat="1" ht="12.75" x14ac:dyDescent="0.2">
      <c r="A6" s="89"/>
      <c r="B6" s="84">
        <v>87318000</v>
      </c>
      <c r="C6" s="4" t="s">
        <v>267</v>
      </c>
      <c r="D6" s="4" t="s">
        <v>12</v>
      </c>
      <c r="E6" s="4" t="s">
        <v>13</v>
      </c>
      <c r="F6" s="4" t="s">
        <v>14</v>
      </c>
      <c r="G6" s="4"/>
      <c r="H6" s="4" t="s">
        <v>27</v>
      </c>
      <c r="I6" s="4"/>
      <c r="J6" s="4" t="s">
        <v>266</v>
      </c>
      <c r="K6" s="5">
        <v>41821</v>
      </c>
      <c r="L6" s="6">
        <v>98</v>
      </c>
      <c r="M6" s="7">
        <v>75</v>
      </c>
      <c r="N6" s="6">
        <v>98</v>
      </c>
      <c r="O6" s="6">
        <v>98</v>
      </c>
      <c r="P6" s="6">
        <v>96</v>
      </c>
      <c r="Q6" s="6">
        <v>100</v>
      </c>
      <c r="R6" s="6">
        <v>96</v>
      </c>
      <c r="S6" s="6">
        <v>94</v>
      </c>
      <c r="T6" s="6">
        <v>99</v>
      </c>
      <c r="U6" s="6">
        <v>98</v>
      </c>
      <c r="V6" s="6">
        <v>96</v>
      </c>
      <c r="W6" s="6">
        <v>98</v>
      </c>
      <c r="X6" s="16">
        <f t="shared" si="0"/>
        <v>95.5</v>
      </c>
    </row>
    <row r="7" spans="1:24" s="1" customFormat="1" ht="12.75" x14ac:dyDescent="0.2">
      <c r="A7" s="89"/>
      <c r="B7" s="84">
        <v>2950071</v>
      </c>
      <c r="C7" s="4" t="s">
        <v>267</v>
      </c>
      <c r="D7" s="4" t="s">
        <v>19</v>
      </c>
      <c r="E7" s="4" t="s">
        <v>13</v>
      </c>
      <c r="F7" s="4" t="s">
        <v>14</v>
      </c>
      <c r="G7" s="4"/>
      <c r="H7" s="4" t="s">
        <v>20</v>
      </c>
      <c r="I7" s="4"/>
      <c r="J7" s="4" t="s">
        <v>266</v>
      </c>
      <c r="K7" s="5">
        <v>41821</v>
      </c>
      <c r="L7" s="6">
        <v>98</v>
      </c>
      <c r="M7" s="7">
        <v>75</v>
      </c>
      <c r="N7" s="6">
        <v>98</v>
      </c>
      <c r="O7" s="6">
        <v>98</v>
      </c>
      <c r="P7" s="6">
        <v>96</v>
      </c>
      <c r="Q7" s="6">
        <v>100</v>
      </c>
      <c r="R7" s="6">
        <v>96</v>
      </c>
      <c r="S7" s="6">
        <v>94</v>
      </c>
      <c r="T7" s="6">
        <v>99</v>
      </c>
      <c r="U7" s="6">
        <v>98</v>
      </c>
      <c r="V7" s="6">
        <v>96</v>
      </c>
      <c r="W7" s="6">
        <v>98</v>
      </c>
      <c r="X7" s="16">
        <f t="shared" si="0"/>
        <v>95.5</v>
      </c>
    </row>
    <row r="8" spans="1:24" s="1" customFormat="1" ht="12.75" x14ac:dyDescent="0.2">
      <c r="A8" s="89"/>
      <c r="B8" s="84">
        <v>86780000</v>
      </c>
      <c r="C8" s="4" t="s">
        <v>268</v>
      </c>
      <c r="D8" s="4" t="s">
        <v>12</v>
      </c>
      <c r="E8" s="4" t="s">
        <v>13</v>
      </c>
      <c r="F8" s="4" t="s">
        <v>14</v>
      </c>
      <c r="G8" s="4"/>
      <c r="H8" s="4" t="s">
        <v>27</v>
      </c>
      <c r="I8" s="4"/>
      <c r="J8" s="4" t="s">
        <v>266</v>
      </c>
      <c r="K8" s="5">
        <v>41944</v>
      </c>
      <c r="L8" s="7">
        <v>0</v>
      </c>
      <c r="M8" s="7">
        <v>0</v>
      </c>
      <c r="N8" s="7">
        <v>0</v>
      </c>
      <c r="O8" s="7">
        <v>0</v>
      </c>
      <c r="P8" s="7">
        <v>0</v>
      </c>
      <c r="Q8" s="7">
        <v>0</v>
      </c>
      <c r="R8" s="7">
        <v>0</v>
      </c>
      <c r="S8" s="7">
        <v>0</v>
      </c>
      <c r="T8" s="7">
        <v>0</v>
      </c>
      <c r="U8" s="7">
        <v>0</v>
      </c>
      <c r="V8" s="7">
        <v>0</v>
      </c>
      <c r="W8" s="7">
        <v>0</v>
      </c>
      <c r="X8" s="16">
        <f t="shared" si="0"/>
        <v>0</v>
      </c>
    </row>
    <row r="9" spans="1:24" s="1" customFormat="1" ht="12.75" x14ac:dyDescent="0.2">
      <c r="A9" s="89"/>
      <c r="B9" s="84">
        <v>2952052</v>
      </c>
      <c r="C9" s="4" t="s">
        <v>268</v>
      </c>
      <c r="D9" s="4" t="s">
        <v>19</v>
      </c>
      <c r="E9" s="4" t="s">
        <v>13</v>
      </c>
      <c r="F9" s="4" t="s">
        <v>14</v>
      </c>
      <c r="G9" s="4"/>
      <c r="H9" s="4" t="s">
        <v>20</v>
      </c>
      <c r="I9" s="4"/>
      <c r="J9" s="4" t="s">
        <v>266</v>
      </c>
      <c r="K9" s="5">
        <v>41944</v>
      </c>
      <c r="L9" s="7">
        <v>0</v>
      </c>
      <c r="M9" s="7">
        <v>0</v>
      </c>
      <c r="N9" s="7">
        <v>0</v>
      </c>
      <c r="O9" s="7">
        <v>0</v>
      </c>
      <c r="P9" s="7">
        <v>0</v>
      </c>
      <c r="Q9" s="7">
        <v>0</v>
      </c>
      <c r="R9" s="7">
        <v>2</v>
      </c>
      <c r="S9" s="7">
        <v>0</v>
      </c>
      <c r="T9" s="7">
        <v>0</v>
      </c>
      <c r="U9" s="7">
        <v>0</v>
      </c>
      <c r="V9" s="7">
        <v>0</v>
      </c>
      <c r="W9" s="7">
        <v>0</v>
      </c>
      <c r="X9" s="16">
        <f t="shared" si="0"/>
        <v>0.16666666666666666</v>
      </c>
    </row>
    <row r="10" spans="1:24" s="1" customFormat="1" ht="12.75" x14ac:dyDescent="0.2">
      <c r="A10" s="89"/>
      <c r="B10" s="84">
        <v>87450004</v>
      </c>
      <c r="C10" s="4" t="s">
        <v>269</v>
      </c>
      <c r="D10" s="4" t="s">
        <v>12</v>
      </c>
      <c r="E10" s="4" t="s">
        <v>13</v>
      </c>
      <c r="F10" s="4" t="s">
        <v>14</v>
      </c>
      <c r="G10" s="4"/>
      <c r="H10" s="4" t="s">
        <v>27</v>
      </c>
      <c r="I10" s="4"/>
      <c r="J10" s="4" t="s">
        <v>266</v>
      </c>
      <c r="K10" s="5">
        <v>41821</v>
      </c>
      <c r="L10" s="8">
        <v>82</v>
      </c>
      <c r="M10" s="7">
        <v>68</v>
      </c>
      <c r="N10" s="6">
        <v>98</v>
      </c>
      <c r="O10" s="8">
        <v>83</v>
      </c>
      <c r="P10" s="7">
        <v>0</v>
      </c>
      <c r="Q10" s="7">
        <v>0</v>
      </c>
      <c r="R10" s="8">
        <v>81</v>
      </c>
      <c r="S10" s="6">
        <v>90</v>
      </c>
      <c r="T10" s="8">
        <v>88</v>
      </c>
      <c r="U10" s="8">
        <v>85</v>
      </c>
      <c r="V10" s="7">
        <v>65</v>
      </c>
      <c r="W10" s="7">
        <v>57</v>
      </c>
      <c r="X10" s="16">
        <f t="shared" si="0"/>
        <v>66.416666666666671</v>
      </c>
    </row>
    <row r="11" spans="1:24" s="1" customFormat="1" ht="12.75" x14ac:dyDescent="0.2">
      <c r="A11" s="89"/>
      <c r="B11" s="84">
        <v>0</v>
      </c>
      <c r="C11" s="4" t="s">
        <v>269</v>
      </c>
      <c r="D11" s="4" t="s">
        <v>19</v>
      </c>
      <c r="E11" s="4" t="s">
        <v>13</v>
      </c>
      <c r="F11" s="4" t="s">
        <v>14</v>
      </c>
      <c r="G11" s="4"/>
      <c r="H11" s="4" t="s">
        <v>20</v>
      </c>
      <c r="I11" s="4"/>
      <c r="J11" s="4" t="s">
        <v>266</v>
      </c>
      <c r="K11" s="5">
        <v>41821</v>
      </c>
      <c r="L11" s="8">
        <v>82</v>
      </c>
      <c r="M11" s="7">
        <v>68</v>
      </c>
      <c r="N11" s="6">
        <v>98</v>
      </c>
      <c r="O11" s="8">
        <v>83</v>
      </c>
      <c r="P11" s="7">
        <v>0</v>
      </c>
      <c r="Q11" s="7">
        <v>0</v>
      </c>
      <c r="R11" s="8">
        <v>81</v>
      </c>
      <c r="S11" s="6">
        <v>90</v>
      </c>
      <c r="T11" s="8">
        <v>88</v>
      </c>
      <c r="U11" s="8">
        <v>85</v>
      </c>
      <c r="V11" s="7">
        <v>65</v>
      </c>
      <c r="W11" s="7">
        <v>57</v>
      </c>
      <c r="X11" s="16">
        <f t="shared" si="0"/>
        <v>66.416666666666671</v>
      </c>
    </row>
    <row r="12" spans="1:24" s="1" customFormat="1" ht="12.75" x14ac:dyDescent="0.2">
      <c r="A12" s="89"/>
      <c r="B12" s="84">
        <v>87380000</v>
      </c>
      <c r="C12" s="4" t="s">
        <v>270</v>
      </c>
      <c r="D12" s="4" t="s">
        <v>12</v>
      </c>
      <c r="E12" s="4" t="s">
        <v>13</v>
      </c>
      <c r="F12" s="4" t="s">
        <v>14</v>
      </c>
      <c r="G12" s="4"/>
      <c r="H12" s="4" t="s">
        <v>16</v>
      </c>
      <c r="I12" s="4"/>
      <c r="J12" s="4" t="s">
        <v>266</v>
      </c>
      <c r="K12" s="5">
        <v>41609</v>
      </c>
      <c r="L12" s="6">
        <v>99</v>
      </c>
      <c r="M12" s="8">
        <v>82</v>
      </c>
      <c r="N12" s="6">
        <v>100</v>
      </c>
      <c r="O12" s="6">
        <v>98</v>
      </c>
      <c r="P12" s="6">
        <v>96</v>
      </c>
      <c r="Q12" s="6">
        <v>100</v>
      </c>
      <c r="R12" s="6">
        <v>98</v>
      </c>
      <c r="S12" s="7">
        <v>63</v>
      </c>
      <c r="T12" s="7">
        <v>0</v>
      </c>
      <c r="U12" s="7">
        <v>17</v>
      </c>
      <c r="V12" s="6">
        <v>97</v>
      </c>
      <c r="W12" s="8">
        <v>89</v>
      </c>
      <c r="X12" s="16">
        <f t="shared" si="0"/>
        <v>78.25</v>
      </c>
    </row>
    <row r="13" spans="1:24" s="1" customFormat="1" ht="12.75" x14ac:dyDescent="0.2">
      <c r="A13" s="89"/>
      <c r="B13" s="84">
        <v>0</v>
      </c>
      <c r="C13" s="4" t="s">
        <v>270</v>
      </c>
      <c r="D13" s="4" t="s">
        <v>19</v>
      </c>
      <c r="E13" s="4" t="s">
        <v>13</v>
      </c>
      <c r="F13" s="4" t="s">
        <v>14</v>
      </c>
      <c r="G13" s="4"/>
      <c r="H13" s="4" t="s">
        <v>20</v>
      </c>
      <c r="I13" s="4"/>
      <c r="J13" s="4" t="s">
        <v>266</v>
      </c>
      <c r="K13" s="5">
        <v>41609</v>
      </c>
      <c r="L13" s="6">
        <v>99</v>
      </c>
      <c r="M13" s="8">
        <v>82</v>
      </c>
      <c r="N13" s="6">
        <v>100</v>
      </c>
      <c r="O13" s="6">
        <v>98</v>
      </c>
      <c r="P13" s="6">
        <v>96</v>
      </c>
      <c r="Q13" s="6">
        <v>100</v>
      </c>
      <c r="R13" s="6">
        <v>98</v>
      </c>
      <c r="S13" s="7">
        <v>63</v>
      </c>
      <c r="T13" s="7">
        <v>0</v>
      </c>
      <c r="U13" s="7">
        <v>17</v>
      </c>
      <c r="V13" s="6">
        <v>97</v>
      </c>
      <c r="W13" s="6">
        <v>98</v>
      </c>
      <c r="X13" s="16">
        <f t="shared" si="0"/>
        <v>79</v>
      </c>
    </row>
    <row r="14" spans="1:24" s="1" customFormat="1" ht="12.75" x14ac:dyDescent="0.2">
      <c r="A14" s="89"/>
      <c r="B14" s="84">
        <v>76240000</v>
      </c>
      <c r="C14" s="4" t="s">
        <v>271</v>
      </c>
      <c r="D14" s="4" t="s">
        <v>12</v>
      </c>
      <c r="E14" s="4" t="s">
        <v>13</v>
      </c>
      <c r="F14" s="4" t="s">
        <v>14</v>
      </c>
      <c r="G14" s="4"/>
      <c r="H14" s="4" t="s">
        <v>27</v>
      </c>
      <c r="I14" s="4"/>
      <c r="J14" s="4" t="s">
        <v>266</v>
      </c>
      <c r="K14" s="5">
        <v>41944</v>
      </c>
      <c r="L14" s="6">
        <v>99</v>
      </c>
      <c r="M14" s="7">
        <v>79</v>
      </c>
      <c r="N14" s="6">
        <v>100</v>
      </c>
      <c r="O14" s="6">
        <v>98</v>
      </c>
      <c r="P14" s="6">
        <v>96</v>
      </c>
      <c r="Q14" s="6">
        <v>100</v>
      </c>
      <c r="R14" s="6">
        <v>97</v>
      </c>
      <c r="S14" s="6">
        <v>99</v>
      </c>
      <c r="T14" s="6">
        <v>99</v>
      </c>
      <c r="U14" s="6">
        <v>91</v>
      </c>
      <c r="V14" s="6">
        <v>95</v>
      </c>
      <c r="W14" s="7">
        <v>45</v>
      </c>
      <c r="X14" s="16">
        <f t="shared" si="0"/>
        <v>91.5</v>
      </c>
    </row>
    <row r="15" spans="1:24" s="1" customFormat="1" ht="12.75" x14ac:dyDescent="0.2">
      <c r="A15" s="89"/>
      <c r="B15" s="84">
        <v>3054023</v>
      </c>
      <c r="C15" s="4" t="s">
        <v>271</v>
      </c>
      <c r="D15" s="4" t="s">
        <v>19</v>
      </c>
      <c r="E15" s="4" t="s">
        <v>13</v>
      </c>
      <c r="F15" s="4" t="s">
        <v>14</v>
      </c>
      <c r="G15" s="4"/>
      <c r="H15" s="4" t="s">
        <v>20</v>
      </c>
      <c r="I15" s="4"/>
      <c r="J15" s="4" t="s">
        <v>266</v>
      </c>
      <c r="K15" s="5">
        <v>41944</v>
      </c>
      <c r="L15" s="6">
        <v>99</v>
      </c>
      <c r="M15" s="7">
        <v>79</v>
      </c>
      <c r="N15" s="6">
        <v>100</v>
      </c>
      <c r="O15" s="6">
        <v>98</v>
      </c>
      <c r="P15" s="6">
        <v>96</v>
      </c>
      <c r="Q15" s="6">
        <v>100</v>
      </c>
      <c r="R15" s="6">
        <v>97</v>
      </c>
      <c r="S15" s="6">
        <v>99</v>
      </c>
      <c r="T15" s="6">
        <v>99</v>
      </c>
      <c r="U15" s="6">
        <v>91</v>
      </c>
      <c r="V15" s="6">
        <v>95</v>
      </c>
      <c r="W15" s="7">
        <v>45</v>
      </c>
      <c r="X15" s="16">
        <f t="shared" si="0"/>
        <v>91.5</v>
      </c>
    </row>
    <row r="16" spans="1:24" s="1" customFormat="1" ht="12.75" x14ac:dyDescent="0.2">
      <c r="A16" s="89"/>
      <c r="B16" s="84">
        <v>85400000</v>
      </c>
      <c r="C16" s="4" t="s">
        <v>272</v>
      </c>
      <c r="D16" s="4" t="s">
        <v>12</v>
      </c>
      <c r="E16" s="4" t="s">
        <v>13</v>
      </c>
      <c r="F16" s="4" t="s">
        <v>14</v>
      </c>
      <c r="G16" s="4"/>
      <c r="H16" s="4" t="s">
        <v>16</v>
      </c>
      <c r="I16" s="4"/>
      <c r="J16" s="4" t="s">
        <v>266</v>
      </c>
      <c r="K16" s="5">
        <v>37438</v>
      </c>
      <c r="L16" s="6">
        <v>99</v>
      </c>
      <c r="M16" s="7">
        <v>79</v>
      </c>
      <c r="N16" s="6">
        <v>100</v>
      </c>
      <c r="O16" s="6">
        <v>98</v>
      </c>
      <c r="P16" s="6">
        <v>96</v>
      </c>
      <c r="Q16" s="6">
        <v>100</v>
      </c>
      <c r="R16" s="6">
        <v>97</v>
      </c>
      <c r="S16" s="6">
        <v>99</v>
      </c>
      <c r="T16" s="6">
        <v>99</v>
      </c>
      <c r="U16" s="6">
        <v>99</v>
      </c>
      <c r="V16" s="6">
        <v>97</v>
      </c>
      <c r="W16" s="6">
        <v>99</v>
      </c>
      <c r="X16" s="16">
        <f t="shared" si="0"/>
        <v>96.833333333333329</v>
      </c>
    </row>
    <row r="17" spans="1:24" s="1" customFormat="1" ht="12.75" x14ac:dyDescent="0.2">
      <c r="A17" s="89"/>
      <c r="B17" s="84">
        <v>2953008</v>
      </c>
      <c r="C17" s="4" t="s">
        <v>272</v>
      </c>
      <c r="D17" s="4" t="s">
        <v>19</v>
      </c>
      <c r="E17" s="4" t="s">
        <v>13</v>
      </c>
      <c r="F17" s="4" t="s">
        <v>14</v>
      </c>
      <c r="G17" s="4"/>
      <c r="H17" s="4" t="s">
        <v>20</v>
      </c>
      <c r="I17" s="4"/>
      <c r="J17" s="4" t="s">
        <v>266</v>
      </c>
      <c r="K17" s="5">
        <v>37438</v>
      </c>
      <c r="L17" s="6">
        <v>99</v>
      </c>
      <c r="M17" s="7">
        <v>79</v>
      </c>
      <c r="N17" s="6">
        <v>100</v>
      </c>
      <c r="O17" s="6">
        <v>98</v>
      </c>
      <c r="P17" s="6">
        <v>96</v>
      </c>
      <c r="Q17" s="6">
        <v>100</v>
      </c>
      <c r="R17" s="6">
        <v>96</v>
      </c>
      <c r="S17" s="6">
        <v>99</v>
      </c>
      <c r="T17" s="6">
        <v>99</v>
      </c>
      <c r="U17" s="6">
        <v>99</v>
      </c>
      <c r="V17" s="6">
        <v>97</v>
      </c>
      <c r="W17" s="6">
        <v>99</v>
      </c>
      <c r="X17" s="16">
        <f t="shared" si="0"/>
        <v>96.75</v>
      </c>
    </row>
    <row r="18" spans="1:24" s="1" customFormat="1" ht="12.75" x14ac:dyDescent="0.2">
      <c r="A18" s="89"/>
      <c r="B18" s="84">
        <v>87376000</v>
      </c>
      <c r="C18" s="4" t="s">
        <v>273</v>
      </c>
      <c r="D18" s="4" t="s">
        <v>12</v>
      </c>
      <c r="E18" s="4" t="s">
        <v>13</v>
      </c>
      <c r="F18" s="4" t="s">
        <v>14</v>
      </c>
      <c r="G18" s="4"/>
      <c r="H18" s="4" t="s">
        <v>27</v>
      </c>
      <c r="I18" s="4"/>
      <c r="J18" s="4" t="s">
        <v>266</v>
      </c>
      <c r="K18" s="5">
        <v>41944</v>
      </c>
      <c r="L18" s="6">
        <v>100</v>
      </c>
      <c r="M18" s="7">
        <v>79</v>
      </c>
      <c r="N18" s="6">
        <v>99</v>
      </c>
      <c r="O18" s="6">
        <v>98</v>
      </c>
      <c r="P18" s="6">
        <v>96</v>
      </c>
      <c r="Q18" s="6">
        <v>100</v>
      </c>
      <c r="R18" s="6">
        <v>97</v>
      </c>
      <c r="S18" s="6">
        <v>99</v>
      </c>
      <c r="T18" s="6">
        <v>99</v>
      </c>
      <c r="U18" s="6">
        <v>100</v>
      </c>
      <c r="V18" s="6">
        <v>97</v>
      </c>
      <c r="W18" s="6">
        <v>100</v>
      </c>
      <c r="X18" s="16">
        <f t="shared" si="0"/>
        <v>97</v>
      </c>
    </row>
    <row r="19" spans="1:24" s="1" customFormat="1" ht="12.75" x14ac:dyDescent="0.2">
      <c r="A19" s="89"/>
      <c r="B19" s="84">
        <v>2950073</v>
      </c>
      <c r="C19" s="4" t="s">
        <v>273</v>
      </c>
      <c r="D19" s="4" t="s">
        <v>19</v>
      </c>
      <c r="E19" s="4" t="s">
        <v>13</v>
      </c>
      <c r="F19" s="4" t="s">
        <v>14</v>
      </c>
      <c r="G19" s="4"/>
      <c r="H19" s="4" t="s">
        <v>20</v>
      </c>
      <c r="I19" s="4"/>
      <c r="J19" s="4" t="s">
        <v>266</v>
      </c>
      <c r="K19" s="5">
        <v>41944</v>
      </c>
      <c r="L19" s="6">
        <v>100</v>
      </c>
      <c r="M19" s="7">
        <v>79</v>
      </c>
      <c r="N19" s="6">
        <v>99</v>
      </c>
      <c r="O19" s="6">
        <v>98</v>
      </c>
      <c r="P19" s="6">
        <v>96</v>
      </c>
      <c r="Q19" s="6">
        <v>100</v>
      </c>
      <c r="R19" s="6">
        <v>97</v>
      </c>
      <c r="S19" s="6">
        <v>99</v>
      </c>
      <c r="T19" s="6">
        <v>99</v>
      </c>
      <c r="U19" s="6">
        <v>100</v>
      </c>
      <c r="V19" s="6">
        <v>97</v>
      </c>
      <c r="W19" s="8">
        <v>88</v>
      </c>
      <c r="X19" s="16">
        <f t="shared" si="0"/>
        <v>96</v>
      </c>
    </row>
    <row r="20" spans="1:24" s="1" customFormat="1" ht="12.75" x14ac:dyDescent="0.2">
      <c r="A20" s="89"/>
      <c r="B20" s="84">
        <v>75900000</v>
      </c>
      <c r="C20" s="4" t="s">
        <v>274</v>
      </c>
      <c r="D20" s="4" t="s">
        <v>12</v>
      </c>
      <c r="E20" s="4" t="s">
        <v>13</v>
      </c>
      <c r="F20" s="4" t="s">
        <v>14</v>
      </c>
      <c r="G20" s="4"/>
      <c r="H20" s="4" t="s">
        <v>27</v>
      </c>
      <c r="I20" s="4"/>
      <c r="J20" s="4" t="s">
        <v>266</v>
      </c>
      <c r="K20" s="5">
        <v>41091</v>
      </c>
      <c r="L20" s="6">
        <v>97</v>
      </c>
      <c r="M20" s="7">
        <v>76</v>
      </c>
      <c r="N20" s="6">
        <v>100</v>
      </c>
      <c r="O20" s="6">
        <v>98</v>
      </c>
      <c r="P20" s="6">
        <v>97</v>
      </c>
      <c r="Q20" s="6">
        <v>100</v>
      </c>
      <c r="R20" s="6">
        <v>97</v>
      </c>
      <c r="S20" s="6">
        <v>93</v>
      </c>
      <c r="T20" s="6">
        <v>99</v>
      </c>
      <c r="U20" s="6">
        <v>100</v>
      </c>
      <c r="V20" s="6">
        <v>93</v>
      </c>
      <c r="W20" s="6">
        <v>96</v>
      </c>
      <c r="X20" s="16">
        <f t="shared" si="0"/>
        <v>95.5</v>
      </c>
    </row>
    <row r="21" spans="1:24" s="1" customFormat="1" ht="12.75" x14ac:dyDescent="0.2">
      <c r="A21" s="89"/>
      <c r="B21" s="84">
        <v>2956005</v>
      </c>
      <c r="C21" s="4" t="s">
        <v>274</v>
      </c>
      <c r="D21" s="4" t="s">
        <v>19</v>
      </c>
      <c r="E21" s="4" t="s">
        <v>13</v>
      </c>
      <c r="F21" s="4" t="s">
        <v>14</v>
      </c>
      <c r="G21" s="4"/>
      <c r="H21" s="4" t="s">
        <v>20</v>
      </c>
      <c r="I21" s="4"/>
      <c r="J21" s="4" t="s">
        <v>266</v>
      </c>
      <c r="K21" s="5">
        <v>41091</v>
      </c>
      <c r="L21" s="6">
        <v>97</v>
      </c>
      <c r="M21" s="7">
        <v>76</v>
      </c>
      <c r="N21" s="6">
        <v>100</v>
      </c>
      <c r="O21" s="6">
        <v>98</v>
      </c>
      <c r="P21" s="6">
        <v>97</v>
      </c>
      <c r="Q21" s="6">
        <v>100</v>
      </c>
      <c r="R21" s="6">
        <v>97</v>
      </c>
      <c r="S21" s="6">
        <v>93</v>
      </c>
      <c r="T21" s="6">
        <v>99</v>
      </c>
      <c r="U21" s="6">
        <v>100</v>
      </c>
      <c r="V21" s="6">
        <v>93</v>
      </c>
      <c r="W21" s="6">
        <v>96</v>
      </c>
      <c r="X21" s="16">
        <f t="shared" si="0"/>
        <v>95.5</v>
      </c>
    </row>
    <row r="22" spans="1:24" s="1" customFormat="1" ht="12.75" x14ac:dyDescent="0.2">
      <c r="A22" s="89"/>
      <c r="B22" s="84">
        <v>76560000</v>
      </c>
      <c r="C22" s="4" t="s">
        <v>275</v>
      </c>
      <c r="D22" s="4" t="s">
        <v>12</v>
      </c>
      <c r="E22" s="4" t="s">
        <v>13</v>
      </c>
      <c r="F22" s="4" t="s">
        <v>14</v>
      </c>
      <c r="G22" s="4" t="s">
        <v>22</v>
      </c>
      <c r="H22" s="4" t="s">
        <v>32</v>
      </c>
      <c r="I22" s="4" t="s">
        <v>24</v>
      </c>
      <c r="J22" s="4" t="s">
        <v>266</v>
      </c>
      <c r="K22" s="5">
        <v>35125</v>
      </c>
      <c r="L22" s="6">
        <v>99</v>
      </c>
      <c r="M22" s="7">
        <v>78</v>
      </c>
      <c r="N22" s="6">
        <v>99</v>
      </c>
      <c r="O22" s="7">
        <v>59</v>
      </c>
      <c r="P22" s="7">
        <v>59</v>
      </c>
      <c r="Q22" s="6">
        <v>93</v>
      </c>
      <c r="R22" s="6">
        <v>91</v>
      </c>
      <c r="S22" s="7">
        <v>39</v>
      </c>
      <c r="T22" s="7">
        <v>37</v>
      </c>
      <c r="U22" s="7">
        <v>35</v>
      </c>
      <c r="V22" s="6">
        <v>97</v>
      </c>
      <c r="W22" s="6">
        <v>100</v>
      </c>
      <c r="X22" s="16">
        <f t="shared" si="0"/>
        <v>73.833333333333329</v>
      </c>
    </row>
    <row r="23" spans="1:24" s="1" customFormat="1" ht="12.75" x14ac:dyDescent="0.2">
      <c r="A23" s="89"/>
      <c r="B23" s="84">
        <v>2955008</v>
      </c>
      <c r="C23" s="4" t="s">
        <v>275</v>
      </c>
      <c r="D23" s="4" t="s">
        <v>19</v>
      </c>
      <c r="E23" s="4" t="s">
        <v>13</v>
      </c>
      <c r="F23" s="4" t="s">
        <v>14</v>
      </c>
      <c r="G23" s="4" t="s">
        <v>22</v>
      </c>
      <c r="H23" s="4" t="s">
        <v>20</v>
      </c>
      <c r="I23" s="4" t="s">
        <v>24</v>
      </c>
      <c r="J23" s="4" t="s">
        <v>266</v>
      </c>
      <c r="K23" s="5">
        <v>35125</v>
      </c>
      <c r="L23" s="6">
        <v>99</v>
      </c>
      <c r="M23" s="7">
        <v>78</v>
      </c>
      <c r="N23" s="6">
        <v>94</v>
      </c>
      <c r="O23" s="6">
        <v>98</v>
      </c>
      <c r="P23" s="6">
        <v>96</v>
      </c>
      <c r="Q23" s="6">
        <v>100</v>
      </c>
      <c r="R23" s="6">
        <v>97</v>
      </c>
      <c r="S23" s="6">
        <v>99</v>
      </c>
      <c r="T23" s="6">
        <v>99</v>
      </c>
      <c r="U23" s="6">
        <v>100</v>
      </c>
      <c r="V23" s="6">
        <v>97</v>
      </c>
      <c r="W23" s="6">
        <v>100</v>
      </c>
      <c r="X23" s="16">
        <f t="shared" si="0"/>
        <v>96.416666666666671</v>
      </c>
    </row>
    <row r="24" spans="1:24" s="1" customFormat="1" ht="12.75" x14ac:dyDescent="0.2">
      <c r="A24" s="89"/>
      <c r="B24" s="84">
        <v>88260000</v>
      </c>
      <c r="C24" s="4" t="s">
        <v>276</v>
      </c>
      <c r="D24" s="4" t="s">
        <v>12</v>
      </c>
      <c r="E24" s="4" t="s">
        <v>13</v>
      </c>
      <c r="F24" s="4" t="s">
        <v>14</v>
      </c>
      <c r="G24" s="4"/>
      <c r="H24" s="4" t="s">
        <v>27</v>
      </c>
      <c r="I24" s="4"/>
      <c r="J24" s="4" t="s">
        <v>266</v>
      </c>
      <c r="K24" s="5">
        <v>41699</v>
      </c>
      <c r="L24" s="6">
        <v>99</v>
      </c>
      <c r="M24" s="7">
        <v>77</v>
      </c>
      <c r="N24" s="6">
        <v>98</v>
      </c>
      <c r="O24" s="6">
        <v>98</v>
      </c>
      <c r="P24" s="6">
        <v>97</v>
      </c>
      <c r="Q24" s="7">
        <v>37</v>
      </c>
      <c r="R24" s="7">
        <v>0</v>
      </c>
      <c r="S24" s="7">
        <v>14</v>
      </c>
      <c r="T24" s="6">
        <v>99</v>
      </c>
      <c r="U24" s="6">
        <v>99</v>
      </c>
      <c r="V24" s="6">
        <v>97</v>
      </c>
      <c r="W24" s="6">
        <v>99</v>
      </c>
      <c r="X24" s="16">
        <f t="shared" si="0"/>
        <v>76.166666666666671</v>
      </c>
    </row>
    <row r="25" spans="1:24" s="1" customFormat="1" ht="12.75" x14ac:dyDescent="0.2">
      <c r="A25" s="89"/>
      <c r="B25" s="84">
        <v>0</v>
      </c>
      <c r="C25" s="4" t="s">
        <v>276</v>
      </c>
      <c r="D25" s="4" t="s">
        <v>19</v>
      </c>
      <c r="E25" s="4" t="s">
        <v>13</v>
      </c>
      <c r="F25" s="4" t="s">
        <v>14</v>
      </c>
      <c r="G25" s="4"/>
      <c r="H25" s="4" t="s">
        <v>20</v>
      </c>
      <c r="I25" s="4"/>
      <c r="J25" s="4" t="s">
        <v>266</v>
      </c>
      <c r="K25" s="5">
        <v>41699</v>
      </c>
      <c r="L25" s="6">
        <v>99</v>
      </c>
      <c r="M25" s="7">
        <v>77</v>
      </c>
      <c r="N25" s="6">
        <v>98</v>
      </c>
      <c r="O25" s="6">
        <v>98</v>
      </c>
      <c r="P25" s="6">
        <v>97</v>
      </c>
      <c r="Q25" s="6">
        <v>100</v>
      </c>
      <c r="R25" s="6">
        <v>98</v>
      </c>
      <c r="S25" s="6">
        <v>95</v>
      </c>
      <c r="T25" s="6">
        <v>99</v>
      </c>
      <c r="U25" s="6">
        <v>99</v>
      </c>
      <c r="V25" s="6">
        <v>97</v>
      </c>
      <c r="W25" s="6">
        <v>99</v>
      </c>
      <c r="X25" s="16">
        <f t="shared" si="0"/>
        <v>96.333333333333329</v>
      </c>
    </row>
    <row r="26" spans="1:24" s="1" customFormat="1" ht="12.75" x14ac:dyDescent="0.2">
      <c r="A26" s="89"/>
      <c r="B26" s="84">
        <v>87920500</v>
      </c>
      <c r="C26" s="4" t="s">
        <v>277</v>
      </c>
      <c r="D26" s="4" t="s">
        <v>12</v>
      </c>
      <c r="E26" s="4" t="s">
        <v>13</v>
      </c>
      <c r="F26" s="4" t="s">
        <v>14</v>
      </c>
      <c r="G26" s="4"/>
      <c r="H26" s="4" t="s">
        <v>27</v>
      </c>
      <c r="I26" s="4"/>
      <c r="J26" s="4" t="s">
        <v>266</v>
      </c>
      <c r="K26" s="5">
        <v>41913</v>
      </c>
      <c r="L26" s="6">
        <v>99</v>
      </c>
      <c r="M26" s="7">
        <v>74</v>
      </c>
      <c r="N26" s="8">
        <v>86</v>
      </c>
      <c r="O26" s="6">
        <v>98</v>
      </c>
      <c r="P26" s="6">
        <v>95</v>
      </c>
      <c r="Q26" s="7">
        <v>19</v>
      </c>
      <c r="R26" s="7">
        <v>0</v>
      </c>
      <c r="S26" s="7">
        <v>53</v>
      </c>
      <c r="T26" s="6">
        <v>99</v>
      </c>
      <c r="U26" s="6">
        <v>100</v>
      </c>
      <c r="V26" s="6">
        <v>98</v>
      </c>
      <c r="W26" s="6">
        <v>100</v>
      </c>
      <c r="X26" s="16">
        <f t="shared" si="0"/>
        <v>76.75</v>
      </c>
    </row>
    <row r="27" spans="1:24" s="1" customFormat="1" ht="12.75" x14ac:dyDescent="0.2">
      <c r="A27" s="89"/>
      <c r="B27" s="84">
        <v>3152036</v>
      </c>
      <c r="C27" s="4" t="s">
        <v>277</v>
      </c>
      <c r="D27" s="4" t="s">
        <v>19</v>
      </c>
      <c r="E27" s="4" t="s">
        <v>13</v>
      </c>
      <c r="F27" s="4" t="s">
        <v>14</v>
      </c>
      <c r="G27" s="4"/>
      <c r="H27" s="4" t="s">
        <v>20</v>
      </c>
      <c r="I27" s="4"/>
      <c r="J27" s="4" t="s">
        <v>266</v>
      </c>
      <c r="K27" s="5">
        <v>41913</v>
      </c>
      <c r="L27" s="6">
        <v>99</v>
      </c>
      <c r="M27" s="7">
        <v>79</v>
      </c>
      <c r="N27" s="6">
        <v>96</v>
      </c>
      <c r="O27" s="6">
        <v>98</v>
      </c>
      <c r="P27" s="6">
        <v>96</v>
      </c>
      <c r="Q27" s="7">
        <v>30</v>
      </c>
      <c r="R27" s="7">
        <v>0</v>
      </c>
      <c r="S27" s="7">
        <v>62</v>
      </c>
      <c r="T27" s="6">
        <v>99</v>
      </c>
      <c r="U27" s="6">
        <v>100</v>
      </c>
      <c r="V27" s="6">
        <v>98</v>
      </c>
      <c r="W27" s="6">
        <v>100</v>
      </c>
      <c r="X27" s="16">
        <f t="shared" si="0"/>
        <v>79.75</v>
      </c>
    </row>
    <row r="28" spans="1:24" s="1" customFormat="1" ht="12.75" x14ac:dyDescent="0.2">
      <c r="A28" s="89"/>
      <c r="B28" s="84">
        <v>87905000</v>
      </c>
      <c r="C28" s="4" t="s">
        <v>278</v>
      </c>
      <c r="D28" s="4" t="s">
        <v>12</v>
      </c>
      <c r="E28" s="4" t="s">
        <v>13</v>
      </c>
      <c r="F28" s="4" t="s">
        <v>14</v>
      </c>
      <c r="G28" s="4"/>
      <c r="H28" s="4" t="s">
        <v>16</v>
      </c>
      <c r="I28" s="4"/>
      <c r="J28" s="4" t="s">
        <v>266</v>
      </c>
      <c r="K28" s="5">
        <v>41944</v>
      </c>
      <c r="L28" s="6">
        <v>99</v>
      </c>
      <c r="M28" s="7">
        <v>79</v>
      </c>
      <c r="N28" s="7">
        <v>27</v>
      </c>
      <c r="O28" s="7">
        <v>0</v>
      </c>
      <c r="P28" s="7">
        <v>0</v>
      </c>
      <c r="Q28" s="7">
        <v>0</v>
      </c>
      <c r="R28" s="7">
        <v>9</v>
      </c>
      <c r="S28" s="6">
        <v>99</v>
      </c>
      <c r="T28" s="6">
        <v>99</v>
      </c>
      <c r="U28" s="6">
        <v>100</v>
      </c>
      <c r="V28" s="6">
        <v>97</v>
      </c>
      <c r="W28" s="6">
        <v>100</v>
      </c>
      <c r="X28" s="16">
        <f t="shared" si="0"/>
        <v>59.083333333333336</v>
      </c>
    </row>
    <row r="29" spans="1:24" s="1" customFormat="1" ht="12.75" x14ac:dyDescent="0.2">
      <c r="A29" s="89"/>
      <c r="B29" s="84">
        <v>3152011</v>
      </c>
      <c r="C29" s="4" t="s">
        <v>278</v>
      </c>
      <c r="D29" s="4" t="s">
        <v>19</v>
      </c>
      <c r="E29" s="4" t="s">
        <v>13</v>
      </c>
      <c r="F29" s="4" t="s">
        <v>14</v>
      </c>
      <c r="G29" s="4"/>
      <c r="H29" s="4" t="s">
        <v>20</v>
      </c>
      <c r="I29" s="4"/>
      <c r="J29" s="4" t="s">
        <v>266</v>
      </c>
      <c r="K29" s="5">
        <v>41944</v>
      </c>
      <c r="L29" s="6">
        <v>99</v>
      </c>
      <c r="M29" s="7">
        <v>79</v>
      </c>
      <c r="N29" s="7">
        <v>27</v>
      </c>
      <c r="O29" s="7">
        <v>0</v>
      </c>
      <c r="P29" s="7">
        <v>0</v>
      </c>
      <c r="Q29" s="7">
        <v>0</v>
      </c>
      <c r="R29" s="7">
        <v>9</v>
      </c>
      <c r="S29" s="6">
        <v>99</v>
      </c>
      <c r="T29" s="6">
        <v>99</v>
      </c>
      <c r="U29" s="6">
        <v>100</v>
      </c>
      <c r="V29" s="6">
        <v>97</v>
      </c>
      <c r="W29" s="6">
        <v>100</v>
      </c>
      <c r="X29" s="16">
        <f t="shared" si="0"/>
        <v>59.083333333333336</v>
      </c>
    </row>
    <row r="30" spans="1:24" s="1" customFormat="1" ht="12.75" x14ac:dyDescent="0.2">
      <c r="A30" s="89"/>
      <c r="B30" s="84">
        <v>76290000</v>
      </c>
      <c r="C30" s="4" t="s">
        <v>279</v>
      </c>
      <c r="D30" s="4" t="s">
        <v>12</v>
      </c>
      <c r="E30" s="4" t="s">
        <v>13</v>
      </c>
      <c r="F30" s="4" t="s">
        <v>14</v>
      </c>
      <c r="G30" s="4"/>
      <c r="H30" s="4" t="s">
        <v>27</v>
      </c>
      <c r="I30" s="4"/>
      <c r="J30" s="4" t="s">
        <v>266</v>
      </c>
      <c r="K30" s="5">
        <v>41944</v>
      </c>
      <c r="L30" s="6">
        <v>99</v>
      </c>
      <c r="M30" s="7">
        <v>79</v>
      </c>
      <c r="N30" s="6">
        <v>100</v>
      </c>
      <c r="O30" s="6">
        <v>98</v>
      </c>
      <c r="P30" s="6">
        <v>96</v>
      </c>
      <c r="Q30" s="6">
        <v>100</v>
      </c>
      <c r="R30" s="6">
        <v>97</v>
      </c>
      <c r="S30" s="6">
        <v>99</v>
      </c>
      <c r="T30" s="6">
        <v>99</v>
      </c>
      <c r="U30" s="6">
        <v>100</v>
      </c>
      <c r="V30" s="6">
        <v>98</v>
      </c>
      <c r="W30" s="6">
        <v>100</v>
      </c>
      <c r="X30" s="16">
        <f t="shared" si="0"/>
        <v>97.083333333333329</v>
      </c>
    </row>
    <row r="31" spans="1:24" s="1" customFormat="1" ht="12.75" x14ac:dyDescent="0.2">
      <c r="A31" s="89"/>
      <c r="B31" s="84">
        <v>3055013</v>
      </c>
      <c r="C31" s="4" t="s">
        <v>279</v>
      </c>
      <c r="D31" s="4" t="s">
        <v>19</v>
      </c>
      <c r="E31" s="4" t="s">
        <v>13</v>
      </c>
      <c r="F31" s="4" t="s">
        <v>14</v>
      </c>
      <c r="G31" s="4"/>
      <c r="H31" s="4" t="s">
        <v>20</v>
      </c>
      <c r="I31" s="4"/>
      <c r="J31" s="4" t="s">
        <v>266</v>
      </c>
      <c r="K31" s="5">
        <v>41944</v>
      </c>
      <c r="L31" s="6">
        <v>99</v>
      </c>
      <c r="M31" s="7">
        <v>79</v>
      </c>
      <c r="N31" s="6">
        <v>100</v>
      </c>
      <c r="O31" s="6">
        <v>98</v>
      </c>
      <c r="P31" s="6">
        <v>96</v>
      </c>
      <c r="Q31" s="6">
        <v>100</v>
      </c>
      <c r="R31" s="6">
        <v>97</v>
      </c>
      <c r="S31" s="6">
        <v>99</v>
      </c>
      <c r="T31" s="6">
        <v>99</v>
      </c>
      <c r="U31" s="6">
        <v>100</v>
      </c>
      <c r="V31" s="6">
        <v>98</v>
      </c>
      <c r="W31" s="6">
        <v>100</v>
      </c>
      <c r="X31" s="16">
        <f t="shared" si="0"/>
        <v>97.083333333333329</v>
      </c>
    </row>
    <row r="32" spans="1:24" s="1" customFormat="1" ht="12.75" x14ac:dyDescent="0.2">
      <c r="A32" s="89"/>
      <c r="B32" s="84">
        <v>75780000</v>
      </c>
      <c r="C32" s="4" t="s">
        <v>280</v>
      </c>
      <c r="D32" s="4" t="s">
        <v>12</v>
      </c>
      <c r="E32" s="4" t="s">
        <v>13</v>
      </c>
      <c r="F32" s="4" t="s">
        <v>14</v>
      </c>
      <c r="G32" s="4" t="s">
        <v>31</v>
      </c>
      <c r="H32" s="4" t="s">
        <v>244</v>
      </c>
      <c r="I32" s="4" t="s">
        <v>33</v>
      </c>
      <c r="J32" s="4" t="s">
        <v>266</v>
      </c>
      <c r="K32" s="5">
        <v>35125</v>
      </c>
      <c r="L32" s="6">
        <v>97</v>
      </c>
      <c r="M32" s="7">
        <v>75</v>
      </c>
      <c r="N32" s="6">
        <v>100</v>
      </c>
      <c r="O32" s="6">
        <v>98</v>
      </c>
      <c r="P32" s="6">
        <v>97</v>
      </c>
      <c r="Q32" s="6">
        <v>100</v>
      </c>
      <c r="R32" s="6">
        <v>97</v>
      </c>
      <c r="S32" s="6">
        <v>93</v>
      </c>
      <c r="T32" s="6">
        <v>99</v>
      </c>
      <c r="U32" s="6">
        <v>100</v>
      </c>
      <c r="V32" s="6">
        <v>93</v>
      </c>
      <c r="W32" s="8">
        <v>83</v>
      </c>
      <c r="X32" s="16">
        <f t="shared" si="0"/>
        <v>94.333333333333329</v>
      </c>
    </row>
    <row r="33" spans="1:24" s="1" customFormat="1" ht="12.75" x14ac:dyDescent="0.2">
      <c r="A33" s="89"/>
      <c r="B33" s="84">
        <v>2856006</v>
      </c>
      <c r="C33" s="4" t="s">
        <v>280</v>
      </c>
      <c r="D33" s="4" t="s">
        <v>19</v>
      </c>
      <c r="E33" s="4" t="s">
        <v>13</v>
      </c>
      <c r="F33" s="4" t="s">
        <v>14</v>
      </c>
      <c r="G33" s="4" t="s">
        <v>31</v>
      </c>
      <c r="H33" s="4" t="s">
        <v>20</v>
      </c>
      <c r="I33" s="4" t="s">
        <v>33</v>
      </c>
      <c r="J33" s="4" t="s">
        <v>266</v>
      </c>
      <c r="K33" s="5">
        <v>35125</v>
      </c>
      <c r="L33" s="6">
        <v>97</v>
      </c>
      <c r="M33" s="7">
        <v>75</v>
      </c>
      <c r="N33" s="6">
        <v>100</v>
      </c>
      <c r="O33" s="6">
        <v>98</v>
      </c>
      <c r="P33" s="6">
        <v>97</v>
      </c>
      <c r="Q33" s="6">
        <v>100</v>
      </c>
      <c r="R33" s="6">
        <v>97</v>
      </c>
      <c r="S33" s="6">
        <v>93</v>
      </c>
      <c r="T33" s="6">
        <v>99</v>
      </c>
      <c r="U33" s="6">
        <v>100</v>
      </c>
      <c r="V33" s="6">
        <v>93</v>
      </c>
      <c r="W33" s="8">
        <v>83</v>
      </c>
      <c r="X33" s="16">
        <f t="shared" si="0"/>
        <v>94.333333333333329</v>
      </c>
    </row>
    <row r="34" spans="1:24" s="1" customFormat="1" ht="12.75" x14ac:dyDescent="0.2">
      <c r="A34" s="89"/>
      <c r="B34" s="84">
        <v>87189000</v>
      </c>
      <c r="C34" s="4" t="s">
        <v>281</v>
      </c>
      <c r="D34" s="4" t="s">
        <v>12</v>
      </c>
      <c r="E34" s="4" t="s">
        <v>13</v>
      </c>
      <c r="F34" s="4" t="s">
        <v>14</v>
      </c>
      <c r="G34" s="4"/>
      <c r="H34" s="4" t="s">
        <v>27</v>
      </c>
      <c r="I34" s="4"/>
      <c r="J34" s="4" t="s">
        <v>266</v>
      </c>
      <c r="K34" s="5">
        <v>41913</v>
      </c>
      <c r="L34" s="7">
        <v>62</v>
      </c>
      <c r="M34" s="7">
        <v>79</v>
      </c>
      <c r="N34" s="7">
        <v>70</v>
      </c>
      <c r="O34" s="7">
        <v>0</v>
      </c>
      <c r="P34" s="7">
        <v>0</v>
      </c>
      <c r="Q34" s="7">
        <v>0</v>
      </c>
      <c r="R34" s="7">
        <v>61</v>
      </c>
      <c r="S34" s="7">
        <v>79</v>
      </c>
      <c r="T34" s="6">
        <v>90</v>
      </c>
      <c r="U34" s="6">
        <v>100</v>
      </c>
      <c r="V34" s="6">
        <v>98</v>
      </c>
      <c r="W34" s="6">
        <v>100</v>
      </c>
      <c r="X34" s="16">
        <f t="shared" si="0"/>
        <v>61.583333333333336</v>
      </c>
    </row>
    <row r="35" spans="1:24" s="1" customFormat="1" ht="12.75" x14ac:dyDescent="0.2">
      <c r="A35" s="89"/>
      <c r="B35" s="84">
        <v>2951094</v>
      </c>
      <c r="C35" s="4" t="s">
        <v>281</v>
      </c>
      <c r="D35" s="4" t="s">
        <v>19</v>
      </c>
      <c r="E35" s="4" t="s">
        <v>13</v>
      </c>
      <c r="F35" s="4" t="s">
        <v>14</v>
      </c>
      <c r="G35" s="4"/>
      <c r="H35" s="4" t="s">
        <v>20</v>
      </c>
      <c r="I35" s="4"/>
      <c r="J35" s="4" t="s">
        <v>266</v>
      </c>
      <c r="K35" s="5">
        <v>41913</v>
      </c>
      <c r="L35" s="6">
        <v>99</v>
      </c>
      <c r="M35" s="7">
        <v>79</v>
      </c>
      <c r="N35" s="7">
        <v>70</v>
      </c>
      <c r="O35" s="7">
        <v>0</v>
      </c>
      <c r="P35" s="7">
        <v>0</v>
      </c>
      <c r="Q35" s="7">
        <v>0</v>
      </c>
      <c r="R35" s="7">
        <v>10</v>
      </c>
      <c r="S35" s="7">
        <v>79</v>
      </c>
      <c r="T35" s="8">
        <v>88</v>
      </c>
      <c r="U35" s="6">
        <v>100</v>
      </c>
      <c r="V35" s="6">
        <v>98</v>
      </c>
      <c r="W35" s="6">
        <v>100</v>
      </c>
      <c r="X35" s="16">
        <f t="shared" si="0"/>
        <v>60.25</v>
      </c>
    </row>
    <row r="36" spans="1:24" s="1" customFormat="1" ht="12.75" x14ac:dyDescent="0.2">
      <c r="A36" s="89"/>
      <c r="B36" s="84">
        <v>87010000</v>
      </c>
      <c r="C36" s="4" t="s">
        <v>282</v>
      </c>
      <c r="D36" s="4" t="s">
        <v>12</v>
      </c>
      <c r="E36" s="4" t="s">
        <v>13</v>
      </c>
      <c r="F36" s="4" t="s">
        <v>14</v>
      </c>
      <c r="G36" s="4"/>
      <c r="H36" s="4" t="s">
        <v>27</v>
      </c>
      <c r="I36" s="4"/>
      <c r="J36" s="4" t="s">
        <v>266</v>
      </c>
      <c r="K36" s="5">
        <v>41883</v>
      </c>
      <c r="L36" s="6">
        <v>99</v>
      </c>
      <c r="M36" s="7">
        <v>75</v>
      </c>
      <c r="N36" s="6">
        <v>98</v>
      </c>
      <c r="O36" s="6">
        <v>98</v>
      </c>
      <c r="P36" s="6">
        <v>96</v>
      </c>
      <c r="Q36" s="7">
        <v>15</v>
      </c>
      <c r="R36" s="8">
        <v>81</v>
      </c>
      <c r="S36" s="6">
        <v>96</v>
      </c>
      <c r="T36" s="6">
        <v>99</v>
      </c>
      <c r="U36" s="6">
        <v>100</v>
      </c>
      <c r="V36" s="6">
        <v>97</v>
      </c>
      <c r="W36" s="6">
        <v>99</v>
      </c>
      <c r="X36" s="16">
        <f t="shared" si="0"/>
        <v>87.75</v>
      </c>
    </row>
    <row r="37" spans="1:24" s="1" customFormat="1" ht="12.75" x14ac:dyDescent="0.2">
      <c r="A37" s="89"/>
      <c r="B37" s="84">
        <v>0</v>
      </c>
      <c r="C37" s="4" t="s">
        <v>282</v>
      </c>
      <c r="D37" s="4" t="s">
        <v>19</v>
      </c>
      <c r="E37" s="4" t="s">
        <v>13</v>
      </c>
      <c r="F37" s="4" t="s">
        <v>14</v>
      </c>
      <c r="G37" s="4"/>
      <c r="H37" s="4" t="s">
        <v>20</v>
      </c>
      <c r="I37" s="4"/>
      <c r="J37" s="4" t="s">
        <v>266</v>
      </c>
      <c r="K37" s="5">
        <v>41883</v>
      </c>
      <c r="L37" s="6">
        <v>99</v>
      </c>
      <c r="M37" s="7">
        <v>75</v>
      </c>
      <c r="N37" s="6">
        <v>98</v>
      </c>
      <c r="O37" s="6">
        <v>98</v>
      </c>
      <c r="P37" s="6">
        <v>97</v>
      </c>
      <c r="Q37" s="6">
        <v>100</v>
      </c>
      <c r="R37" s="6">
        <v>98</v>
      </c>
      <c r="S37" s="6">
        <v>96</v>
      </c>
      <c r="T37" s="6">
        <v>99</v>
      </c>
      <c r="U37" s="6">
        <v>99</v>
      </c>
      <c r="V37" s="6">
        <v>97</v>
      </c>
      <c r="W37" s="6">
        <v>98</v>
      </c>
      <c r="X37" s="16">
        <f t="shared" si="0"/>
        <v>96.166666666666671</v>
      </c>
    </row>
    <row r="38" spans="1:24" s="1" customFormat="1" ht="12.75" x14ac:dyDescent="0.2">
      <c r="A38" s="89"/>
      <c r="B38" s="84">
        <v>77150000</v>
      </c>
      <c r="C38" s="4" t="s">
        <v>283</v>
      </c>
      <c r="D38" s="4" t="s">
        <v>12</v>
      </c>
      <c r="E38" s="4" t="s">
        <v>13</v>
      </c>
      <c r="F38" s="4" t="s">
        <v>14</v>
      </c>
      <c r="G38" s="4" t="s">
        <v>31</v>
      </c>
      <c r="H38" s="4" t="s">
        <v>32</v>
      </c>
      <c r="I38" s="4" t="s">
        <v>33</v>
      </c>
      <c r="J38" s="4" t="s">
        <v>266</v>
      </c>
      <c r="K38" s="5">
        <v>35125</v>
      </c>
      <c r="L38" s="6">
        <v>98</v>
      </c>
      <c r="M38" s="7">
        <v>78</v>
      </c>
      <c r="N38" s="6">
        <v>99</v>
      </c>
      <c r="O38" s="6">
        <v>98</v>
      </c>
      <c r="P38" s="6">
        <v>96</v>
      </c>
      <c r="Q38" s="6">
        <v>100</v>
      </c>
      <c r="R38" s="6">
        <v>98</v>
      </c>
      <c r="S38" s="6">
        <v>99</v>
      </c>
      <c r="T38" s="6">
        <v>99</v>
      </c>
      <c r="U38" s="6">
        <v>100</v>
      </c>
      <c r="V38" s="6">
        <v>97</v>
      </c>
      <c r="W38" s="6">
        <v>100</v>
      </c>
      <c r="X38" s="16">
        <f t="shared" si="0"/>
        <v>96.833333333333329</v>
      </c>
    </row>
    <row r="39" spans="1:24" s="1" customFormat="1" ht="12.75" x14ac:dyDescent="0.2">
      <c r="A39" s="89"/>
      <c r="B39" s="84">
        <v>2957003</v>
      </c>
      <c r="C39" s="4" t="s">
        <v>283</v>
      </c>
      <c r="D39" s="4" t="s">
        <v>19</v>
      </c>
      <c r="E39" s="4" t="s">
        <v>13</v>
      </c>
      <c r="F39" s="4" t="s">
        <v>14</v>
      </c>
      <c r="G39" s="4" t="s">
        <v>31</v>
      </c>
      <c r="H39" s="4" t="s">
        <v>20</v>
      </c>
      <c r="I39" s="4" t="s">
        <v>33</v>
      </c>
      <c r="J39" s="4" t="s">
        <v>266</v>
      </c>
      <c r="K39" s="5">
        <v>35125</v>
      </c>
      <c r="L39" s="6">
        <v>98</v>
      </c>
      <c r="M39" s="7">
        <v>52</v>
      </c>
      <c r="N39" s="6">
        <v>95</v>
      </c>
      <c r="O39" s="6">
        <v>98</v>
      </c>
      <c r="P39" s="6">
        <v>96</v>
      </c>
      <c r="Q39" s="6">
        <v>100</v>
      </c>
      <c r="R39" s="6">
        <v>98</v>
      </c>
      <c r="S39" s="6">
        <v>99</v>
      </c>
      <c r="T39" s="6">
        <v>99</v>
      </c>
      <c r="U39" s="6">
        <v>100</v>
      </c>
      <c r="V39" s="6">
        <v>97</v>
      </c>
      <c r="W39" s="6">
        <v>100</v>
      </c>
      <c r="X39" s="16">
        <f t="shared" si="0"/>
        <v>94.333333333333329</v>
      </c>
    </row>
    <row r="40" spans="1:24" s="1" customFormat="1" ht="11.25" customHeight="1" x14ac:dyDescent="0.2">
      <c r="A40" s="89"/>
      <c r="B40" s="66" t="s">
        <v>55</v>
      </c>
      <c r="C40" s="66"/>
      <c r="D40" s="66"/>
      <c r="E40" s="66"/>
      <c r="F40" s="66"/>
      <c r="G40" s="66"/>
      <c r="H40" s="66"/>
      <c r="I40" s="66"/>
      <c r="J40" s="66"/>
      <c r="K40" s="67"/>
      <c r="L40" s="8">
        <v>86</v>
      </c>
      <c r="M40" s="7">
        <v>68</v>
      </c>
      <c r="N40" s="8">
        <v>82</v>
      </c>
      <c r="O40" s="7">
        <v>75</v>
      </c>
      <c r="P40" s="7">
        <v>74</v>
      </c>
      <c r="Q40" s="7">
        <v>69</v>
      </c>
      <c r="R40" s="7">
        <v>74</v>
      </c>
      <c r="S40" s="8">
        <v>82</v>
      </c>
      <c r="T40" s="8">
        <v>85</v>
      </c>
      <c r="U40" s="8">
        <v>86</v>
      </c>
      <c r="V40" s="8">
        <v>89</v>
      </c>
      <c r="W40" s="8">
        <v>87</v>
      </c>
      <c r="X40" s="16">
        <f>AVERAGE(L40:W40)</f>
        <v>79.75</v>
      </c>
    </row>
    <row r="41" spans="1:24" s="1" customFormat="1" ht="11.25" customHeight="1" x14ac:dyDescent="0.2">
      <c r="A41" s="89"/>
      <c r="B41" s="115" t="s">
        <v>56</v>
      </c>
      <c r="C41" s="62" t="s">
        <v>57</v>
      </c>
      <c r="D41" s="63"/>
      <c r="E41" s="63"/>
      <c r="F41" s="63"/>
      <c r="G41" s="63"/>
      <c r="H41" s="63"/>
      <c r="I41" s="63"/>
      <c r="J41" s="63"/>
      <c r="K41" s="63"/>
      <c r="L41" s="63"/>
      <c r="M41" s="63"/>
      <c r="N41" s="63"/>
      <c r="O41" s="63"/>
      <c r="P41" s="63"/>
      <c r="Q41" s="63"/>
      <c r="R41" s="63"/>
      <c r="S41" s="63"/>
      <c r="T41" s="63"/>
      <c r="U41" s="63"/>
      <c r="V41" s="63"/>
      <c r="W41" s="63"/>
      <c r="X41" s="92"/>
    </row>
    <row r="42" spans="1:24" s="1" customFormat="1" ht="11.25" customHeight="1" x14ac:dyDescent="0.2">
      <c r="A42" s="89"/>
      <c r="B42" s="115" t="s">
        <v>58</v>
      </c>
      <c r="C42" s="62" t="s">
        <v>59</v>
      </c>
      <c r="D42" s="63"/>
      <c r="E42" s="63"/>
      <c r="F42" s="63"/>
      <c r="G42" s="63"/>
      <c r="H42" s="63"/>
      <c r="I42" s="63"/>
      <c r="J42" s="63"/>
      <c r="K42" s="63"/>
      <c r="L42" s="63"/>
      <c r="M42" s="63"/>
      <c r="N42" s="63"/>
      <c r="O42" s="63"/>
      <c r="P42" s="63"/>
      <c r="Q42" s="63"/>
      <c r="R42" s="63"/>
      <c r="S42" s="63"/>
      <c r="T42" s="63"/>
      <c r="U42" s="63"/>
      <c r="V42" s="63"/>
      <c r="W42" s="63"/>
      <c r="X42" s="92"/>
    </row>
    <row r="43" spans="1:24" s="1" customFormat="1" ht="11.25" customHeight="1" x14ac:dyDescent="0.2">
      <c r="A43" s="89"/>
      <c r="B43" s="115" t="s">
        <v>60</v>
      </c>
      <c r="C43" s="62" t="s">
        <v>61</v>
      </c>
      <c r="D43" s="63"/>
      <c r="E43" s="63"/>
      <c r="F43" s="63"/>
      <c r="G43" s="63"/>
      <c r="H43" s="63"/>
      <c r="I43" s="63"/>
      <c r="J43" s="63"/>
      <c r="K43" s="63"/>
      <c r="L43" s="63"/>
      <c r="M43" s="63"/>
      <c r="N43" s="63"/>
      <c r="O43" s="63"/>
      <c r="P43" s="63"/>
      <c r="Q43" s="63"/>
      <c r="R43" s="63"/>
      <c r="S43" s="63"/>
      <c r="T43" s="63"/>
      <c r="U43" s="63"/>
      <c r="V43" s="63"/>
      <c r="W43" s="63"/>
      <c r="X43" s="92"/>
    </row>
    <row r="44" spans="1:24" s="1" customFormat="1" ht="11.25" customHeight="1" x14ac:dyDescent="0.2">
      <c r="A44" s="89"/>
      <c r="B44" s="115" t="s">
        <v>60</v>
      </c>
      <c r="C44" s="62" t="s">
        <v>62</v>
      </c>
      <c r="D44" s="63"/>
      <c r="E44" s="63"/>
      <c r="F44" s="63"/>
      <c r="G44" s="63"/>
      <c r="H44" s="63"/>
      <c r="I44" s="63"/>
      <c r="J44" s="63"/>
      <c r="K44" s="63"/>
      <c r="L44" s="63"/>
      <c r="M44" s="63"/>
      <c r="N44" s="63"/>
      <c r="O44" s="63"/>
      <c r="P44" s="63"/>
      <c r="Q44" s="63"/>
      <c r="R44" s="63"/>
      <c r="S44" s="63"/>
      <c r="T44" s="63"/>
      <c r="U44" s="63"/>
      <c r="V44" s="63"/>
      <c r="W44" s="63"/>
      <c r="X44" s="92"/>
    </row>
    <row r="45" spans="1:24" s="1" customFormat="1" ht="11.25" customHeight="1" x14ac:dyDescent="0.2">
      <c r="A45" s="89"/>
      <c r="B45" s="115" t="s">
        <v>60</v>
      </c>
      <c r="C45" s="62" t="s">
        <v>63</v>
      </c>
      <c r="D45" s="63"/>
      <c r="E45" s="63"/>
      <c r="F45" s="63"/>
      <c r="G45" s="63"/>
      <c r="H45" s="63"/>
      <c r="I45" s="63"/>
      <c r="J45" s="63"/>
      <c r="K45" s="63"/>
      <c r="L45" s="63"/>
      <c r="M45" s="63"/>
      <c r="N45" s="63"/>
      <c r="O45" s="63"/>
      <c r="P45" s="63"/>
      <c r="Q45" s="63"/>
      <c r="R45" s="63"/>
      <c r="S45" s="63"/>
      <c r="T45" s="63"/>
      <c r="U45" s="63"/>
      <c r="V45" s="63"/>
      <c r="W45" s="63"/>
      <c r="X45" s="92"/>
    </row>
    <row r="46" spans="1:24" s="1" customFormat="1" ht="11.25" customHeight="1" x14ac:dyDescent="0.2">
      <c r="A46" s="89"/>
      <c r="B46" s="115" t="s">
        <v>64</v>
      </c>
      <c r="C46" s="62" t="s">
        <v>65</v>
      </c>
      <c r="D46" s="63"/>
      <c r="E46" s="63"/>
      <c r="F46" s="63"/>
      <c r="G46" s="63"/>
      <c r="H46" s="63"/>
      <c r="I46" s="63"/>
      <c r="J46" s="63"/>
      <c r="K46" s="63"/>
      <c r="L46" s="63"/>
      <c r="M46" s="63"/>
      <c r="N46" s="63"/>
      <c r="O46" s="63"/>
      <c r="P46" s="63"/>
      <c r="Q46" s="63"/>
      <c r="R46" s="63"/>
      <c r="S46" s="63"/>
      <c r="T46" s="63"/>
      <c r="U46" s="63"/>
      <c r="V46" s="63"/>
      <c r="W46" s="63"/>
      <c r="X46" s="92"/>
    </row>
    <row r="47" spans="1:24" s="1" customFormat="1" ht="11.25" customHeight="1" x14ac:dyDescent="0.2">
      <c r="A47" s="89"/>
      <c r="B47" s="116" t="s">
        <v>66</v>
      </c>
      <c r="C47" s="68"/>
      <c r="D47" s="68"/>
      <c r="E47" s="68"/>
      <c r="F47" s="69"/>
      <c r="G47" s="70" t="s">
        <v>67</v>
      </c>
      <c r="H47" s="71"/>
      <c r="I47" s="71"/>
      <c r="J47" s="71"/>
      <c r="K47" s="72"/>
      <c r="L47" s="73" t="s">
        <v>68</v>
      </c>
      <c r="M47" s="74"/>
      <c r="N47" s="74"/>
      <c r="O47" s="74"/>
      <c r="P47" s="75"/>
      <c r="Q47" s="76" t="s">
        <v>69</v>
      </c>
      <c r="R47" s="77"/>
      <c r="S47" s="77"/>
      <c r="T47" s="77"/>
      <c r="U47" s="77"/>
      <c r="V47" s="77"/>
      <c r="W47" s="77"/>
      <c r="X47" s="93"/>
    </row>
    <row r="48" spans="1:24" s="1" customFormat="1" ht="11.25" x14ac:dyDescent="0.2">
      <c r="A48" s="89"/>
      <c r="B48" s="90" t="s">
        <v>70</v>
      </c>
      <c r="C48" s="91"/>
      <c r="D48" s="91"/>
      <c r="E48" s="91"/>
      <c r="F48" s="91"/>
      <c r="G48" s="91"/>
      <c r="H48" s="91"/>
      <c r="I48" s="91"/>
      <c r="J48" s="91"/>
      <c r="K48" s="91"/>
      <c r="L48" s="91"/>
      <c r="M48" s="91"/>
      <c r="N48" s="91"/>
      <c r="O48" s="91"/>
      <c r="P48" s="91"/>
      <c r="Q48" s="91"/>
      <c r="R48" s="91"/>
      <c r="S48" s="91"/>
      <c r="T48" s="91"/>
      <c r="U48" s="91"/>
      <c r="V48" s="91"/>
      <c r="W48" s="91"/>
      <c r="X48" s="94"/>
    </row>
  </sheetData>
  <mergeCells count="14">
    <mergeCell ref="B1:W1"/>
    <mergeCell ref="B48:X48"/>
    <mergeCell ref="C44:X44"/>
    <mergeCell ref="C45:X45"/>
    <mergeCell ref="C46:X46"/>
    <mergeCell ref="B47:F47"/>
    <mergeCell ref="G47:K47"/>
    <mergeCell ref="L47:P47"/>
    <mergeCell ref="Q47:X47"/>
    <mergeCell ref="C43:X43"/>
    <mergeCell ref="B2:W2"/>
    <mergeCell ref="B40:K40"/>
    <mergeCell ref="C41:X41"/>
    <mergeCell ref="C42:X42"/>
  </mergeCells>
  <printOptions horizontalCentered="1"/>
  <pageMargins left="0.19685039370078741" right="0.19685039370078741" top="0.59055118110236227" bottom="0.39370078740157483" header="0.51181102362204722" footer="0.51181102362204722"/>
  <pageSetup paperSize="9" scale="90" orientation="landscape"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94"/>
  <sheetViews>
    <sheetView showGridLines="0" topLeftCell="A7" workbookViewId="0">
      <selection activeCell="AA10" sqref="AA10"/>
    </sheetView>
  </sheetViews>
  <sheetFormatPr defaultRowHeight="15" x14ac:dyDescent="0.25"/>
  <cols>
    <col min="1" max="1" width="2.7109375" customWidth="1"/>
    <col min="2" max="2" width="10" bestFit="1" customWidth="1"/>
    <col min="3" max="3" width="20.28515625" bestFit="1" customWidth="1"/>
    <col min="4" max="4" width="2.7109375" customWidth="1"/>
    <col min="5" max="5" width="3" customWidth="1"/>
    <col min="6" max="6" width="5" customWidth="1"/>
    <col min="7" max="7" width="5.140625" customWidth="1"/>
    <col min="8" max="8" width="12.42578125" bestFit="1" customWidth="1"/>
    <col min="9" max="9" width="3.85546875" customWidth="1"/>
    <col min="10" max="10" width="2.5703125" customWidth="1"/>
    <col min="11" max="11" width="5.85546875"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5" max="25" width="1.28515625" customWidth="1"/>
  </cols>
  <sheetData>
    <row r="1" spans="1:24" s="1" customFormat="1" ht="12.75" x14ac:dyDescent="0.2">
      <c r="A1" s="89"/>
      <c r="B1" s="85" t="s">
        <v>0</v>
      </c>
      <c r="C1" s="85"/>
      <c r="D1" s="85"/>
      <c r="E1" s="85"/>
      <c r="F1" s="85"/>
      <c r="G1" s="85"/>
      <c r="H1" s="85"/>
      <c r="I1" s="85"/>
      <c r="J1" s="85"/>
      <c r="K1" s="85"/>
      <c r="L1" s="85"/>
      <c r="M1" s="85"/>
      <c r="N1" s="85"/>
      <c r="O1" s="85"/>
      <c r="P1" s="85"/>
      <c r="Q1" s="85"/>
      <c r="R1" s="85"/>
      <c r="S1" s="85"/>
      <c r="T1" s="85"/>
      <c r="U1" s="85"/>
      <c r="V1" s="85"/>
      <c r="W1" s="98"/>
      <c r="X1" s="79"/>
    </row>
    <row r="2" spans="1:24" s="1" customFormat="1" ht="12.75" customHeight="1" x14ac:dyDescent="0.2">
      <c r="A2" s="89"/>
      <c r="B2" s="64" t="s">
        <v>516</v>
      </c>
      <c r="C2" s="64"/>
      <c r="D2" s="64"/>
      <c r="E2" s="64"/>
      <c r="F2" s="64"/>
      <c r="G2" s="64"/>
      <c r="H2" s="64"/>
      <c r="I2" s="64"/>
      <c r="J2" s="64"/>
      <c r="K2" s="64"/>
      <c r="L2" s="64"/>
      <c r="M2" s="64"/>
      <c r="N2" s="64"/>
      <c r="O2" s="64"/>
      <c r="P2" s="64"/>
      <c r="Q2" s="64"/>
      <c r="R2" s="64"/>
      <c r="S2" s="64"/>
      <c r="T2" s="64"/>
      <c r="U2" s="64"/>
      <c r="V2" s="64"/>
      <c r="W2" s="65"/>
      <c r="X2" s="119"/>
    </row>
    <row r="3" spans="1:24"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16" t="s">
        <v>371</v>
      </c>
    </row>
    <row r="4" spans="1:24" s="1" customFormat="1" ht="12.75" x14ac:dyDescent="0.2">
      <c r="A4" s="89"/>
      <c r="B4" s="84">
        <v>83500000</v>
      </c>
      <c r="C4" s="4" t="s">
        <v>284</v>
      </c>
      <c r="D4" s="4" t="s">
        <v>12</v>
      </c>
      <c r="E4" s="4" t="s">
        <v>13</v>
      </c>
      <c r="F4" s="4" t="s">
        <v>14</v>
      </c>
      <c r="G4" s="4" t="s">
        <v>72</v>
      </c>
      <c r="H4" s="4" t="s">
        <v>244</v>
      </c>
      <c r="I4" s="4" t="s">
        <v>17</v>
      </c>
      <c r="J4" s="4" t="s">
        <v>285</v>
      </c>
      <c r="K4" s="5">
        <v>34943</v>
      </c>
      <c r="L4" s="6">
        <v>100</v>
      </c>
      <c r="M4" s="8">
        <v>85</v>
      </c>
      <c r="N4" s="6">
        <v>100</v>
      </c>
      <c r="O4" s="6">
        <v>98</v>
      </c>
      <c r="P4" s="6">
        <v>96</v>
      </c>
      <c r="Q4" s="6">
        <v>100</v>
      </c>
      <c r="R4" s="8">
        <v>87</v>
      </c>
      <c r="S4" s="8">
        <v>85</v>
      </c>
      <c r="T4" s="7">
        <v>1</v>
      </c>
      <c r="U4" s="7">
        <v>0</v>
      </c>
      <c r="V4" s="7">
        <v>0</v>
      </c>
      <c r="W4" s="7">
        <v>0</v>
      </c>
      <c r="X4" s="16">
        <f>AVERAGE(L4:W4)</f>
        <v>62.666666666666664</v>
      </c>
    </row>
    <row r="5" spans="1:24" s="1" customFormat="1" ht="12.75" x14ac:dyDescent="0.2">
      <c r="A5" s="89"/>
      <c r="B5" s="84">
        <v>2749000</v>
      </c>
      <c r="C5" s="4" t="s">
        <v>284</v>
      </c>
      <c r="D5" s="4" t="s">
        <v>19</v>
      </c>
      <c r="E5" s="4" t="s">
        <v>13</v>
      </c>
      <c r="F5" s="4" t="s">
        <v>14</v>
      </c>
      <c r="G5" s="4" t="s">
        <v>72</v>
      </c>
      <c r="H5" s="4" t="s">
        <v>20</v>
      </c>
      <c r="I5" s="4" t="s">
        <v>17</v>
      </c>
      <c r="J5" s="4" t="s">
        <v>285</v>
      </c>
      <c r="K5" s="5">
        <v>34943</v>
      </c>
      <c r="L5" s="6">
        <v>100</v>
      </c>
      <c r="M5" s="8">
        <v>85</v>
      </c>
      <c r="N5" s="6">
        <v>100</v>
      </c>
      <c r="O5" s="6">
        <v>98</v>
      </c>
      <c r="P5" s="6">
        <v>96</v>
      </c>
      <c r="Q5" s="6">
        <v>100</v>
      </c>
      <c r="R5" s="8">
        <v>87</v>
      </c>
      <c r="S5" s="8">
        <v>85</v>
      </c>
      <c r="T5" s="7">
        <v>1</v>
      </c>
      <c r="U5" s="7">
        <v>0</v>
      </c>
      <c r="V5" s="7">
        <v>0</v>
      </c>
      <c r="W5" s="7">
        <v>0</v>
      </c>
      <c r="X5" s="16">
        <f t="shared" ref="X5:X68" si="0">AVERAGE(L5:W5)</f>
        <v>62.666666666666664</v>
      </c>
    </row>
    <row r="6" spans="1:24" s="1" customFormat="1" ht="12.75" x14ac:dyDescent="0.2">
      <c r="A6" s="89"/>
      <c r="B6" s="84">
        <v>83345000</v>
      </c>
      <c r="C6" s="4" t="s">
        <v>286</v>
      </c>
      <c r="D6" s="4" t="s">
        <v>12</v>
      </c>
      <c r="E6" s="4" t="s">
        <v>13</v>
      </c>
      <c r="F6" s="4" t="s">
        <v>14</v>
      </c>
      <c r="G6" s="4" t="s">
        <v>72</v>
      </c>
      <c r="H6" s="4" t="s">
        <v>114</v>
      </c>
      <c r="I6" s="4" t="s">
        <v>17</v>
      </c>
      <c r="J6" s="4" t="s">
        <v>285</v>
      </c>
      <c r="K6" s="5">
        <v>40848</v>
      </c>
      <c r="L6" s="7">
        <v>0</v>
      </c>
      <c r="M6" s="7">
        <v>0</v>
      </c>
      <c r="N6" s="7">
        <v>0</v>
      </c>
      <c r="O6" s="7">
        <v>0</v>
      </c>
      <c r="P6" s="7">
        <v>0</v>
      </c>
      <c r="Q6" s="7">
        <v>0</v>
      </c>
      <c r="R6" s="7">
        <v>6</v>
      </c>
      <c r="S6" s="6">
        <v>94</v>
      </c>
      <c r="T6" s="6">
        <v>99</v>
      </c>
      <c r="U6" s="6">
        <v>100</v>
      </c>
      <c r="V6" s="6">
        <v>98</v>
      </c>
      <c r="W6" s="6">
        <v>100</v>
      </c>
      <c r="X6" s="16">
        <f t="shared" si="0"/>
        <v>41.416666666666664</v>
      </c>
    </row>
    <row r="7" spans="1:24" s="1" customFormat="1" ht="12.75" x14ac:dyDescent="0.2">
      <c r="A7" s="89"/>
      <c r="B7" s="84">
        <v>2649058</v>
      </c>
      <c r="C7" s="4" t="s">
        <v>286</v>
      </c>
      <c r="D7" s="4" t="s">
        <v>19</v>
      </c>
      <c r="E7" s="4" t="s">
        <v>13</v>
      </c>
      <c r="F7" s="4" t="s">
        <v>14</v>
      </c>
      <c r="G7" s="4" t="s">
        <v>72</v>
      </c>
      <c r="H7" s="4" t="s">
        <v>20</v>
      </c>
      <c r="I7" s="4" t="s">
        <v>17</v>
      </c>
      <c r="J7" s="4" t="s">
        <v>285</v>
      </c>
      <c r="K7" s="5">
        <v>40848</v>
      </c>
      <c r="L7" s="6">
        <v>99</v>
      </c>
      <c r="M7" s="8">
        <v>84</v>
      </c>
      <c r="N7" s="6">
        <v>100</v>
      </c>
      <c r="O7" s="6">
        <v>98</v>
      </c>
      <c r="P7" s="6">
        <v>96</v>
      </c>
      <c r="Q7" s="6">
        <v>100</v>
      </c>
      <c r="R7" s="7">
        <v>43</v>
      </c>
      <c r="S7" s="6">
        <v>94</v>
      </c>
      <c r="T7" s="6">
        <v>99</v>
      </c>
      <c r="U7" s="6">
        <v>100</v>
      </c>
      <c r="V7" s="6">
        <v>98</v>
      </c>
      <c r="W7" s="6">
        <v>100</v>
      </c>
      <c r="X7" s="16">
        <f t="shared" si="0"/>
        <v>92.583333333333329</v>
      </c>
    </row>
    <row r="8" spans="1:24" s="1" customFormat="1" ht="12.75" x14ac:dyDescent="0.2">
      <c r="A8" s="89"/>
      <c r="B8" s="84">
        <v>83030000</v>
      </c>
      <c r="C8" s="4" t="s">
        <v>287</v>
      </c>
      <c r="D8" s="4" t="s">
        <v>12</v>
      </c>
      <c r="E8" s="4" t="s">
        <v>13</v>
      </c>
      <c r="F8" s="4" t="s">
        <v>14</v>
      </c>
      <c r="G8" s="4" t="s">
        <v>15</v>
      </c>
      <c r="H8" s="4" t="s">
        <v>95</v>
      </c>
      <c r="I8" s="4" t="s">
        <v>17</v>
      </c>
      <c r="J8" s="4" t="s">
        <v>285</v>
      </c>
      <c r="K8" s="5">
        <v>37288</v>
      </c>
      <c r="L8" s="6">
        <v>98</v>
      </c>
      <c r="M8" s="8">
        <v>81</v>
      </c>
      <c r="N8" s="6">
        <v>100</v>
      </c>
      <c r="O8" s="6">
        <v>98</v>
      </c>
      <c r="P8" s="6">
        <v>96</v>
      </c>
      <c r="Q8" s="6">
        <v>100</v>
      </c>
      <c r="R8" s="6">
        <v>98</v>
      </c>
      <c r="S8" s="6">
        <v>96</v>
      </c>
      <c r="T8" s="6">
        <v>99</v>
      </c>
      <c r="U8" s="6">
        <v>99</v>
      </c>
      <c r="V8" s="6">
        <v>95</v>
      </c>
      <c r="W8" s="6">
        <v>96</v>
      </c>
      <c r="X8" s="16">
        <f t="shared" si="0"/>
        <v>96.333333333333329</v>
      </c>
    </row>
    <row r="9" spans="1:24" s="1" customFormat="1" ht="12.75" x14ac:dyDescent="0.2">
      <c r="A9" s="89"/>
      <c r="B9" s="84">
        <v>2750014</v>
      </c>
      <c r="C9" s="4" t="s">
        <v>287</v>
      </c>
      <c r="D9" s="4" t="s">
        <v>19</v>
      </c>
      <c r="E9" s="4" t="s">
        <v>13</v>
      </c>
      <c r="F9" s="4" t="s">
        <v>14</v>
      </c>
      <c r="G9" s="4" t="s">
        <v>15</v>
      </c>
      <c r="H9" s="4" t="s">
        <v>20</v>
      </c>
      <c r="I9" s="4" t="s">
        <v>17</v>
      </c>
      <c r="J9" s="4" t="s">
        <v>285</v>
      </c>
      <c r="K9" s="5">
        <v>37288</v>
      </c>
      <c r="L9" s="6">
        <v>99</v>
      </c>
      <c r="M9" s="6">
        <v>80</v>
      </c>
      <c r="N9" s="6">
        <v>100</v>
      </c>
      <c r="O9" s="6">
        <v>98</v>
      </c>
      <c r="P9" s="6">
        <v>96</v>
      </c>
      <c r="Q9" s="6">
        <v>100</v>
      </c>
      <c r="R9" s="6">
        <v>98</v>
      </c>
      <c r="S9" s="6">
        <v>96</v>
      </c>
      <c r="T9" s="6">
        <v>99</v>
      </c>
      <c r="U9" s="6">
        <v>99</v>
      </c>
      <c r="V9" s="6">
        <v>95</v>
      </c>
      <c r="W9" s="6">
        <v>98</v>
      </c>
      <c r="X9" s="16">
        <f t="shared" si="0"/>
        <v>96.5</v>
      </c>
    </row>
    <row r="10" spans="1:24" s="1" customFormat="1" ht="12.75" x14ac:dyDescent="0.2">
      <c r="A10" s="89"/>
      <c r="B10" s="84">
        <v>83029900</v>
      </c>
      <c r="C10" s="4" t="s">
        <v>288</v>
      </c>
      <c r="D10" s="4" t="s">
        <v>12</v>
      </c>
      <c r="E10" s="4" t="s">
        <v>13</v>
      </c>
      <c r="F10" s="4" t="s">
        <v>14</v>
      </c>
      <c r="G10" s="4" t="s">
        <v>72</v>
      </c>
      <c r="H10" s="4" t="s">
        <v>16</v>
      </c>
      <c r="I10" s="4" t="s">
        <v>17</v>
      </c>
      <c r="J10" s="4" t="s">
        <v>285</v>
      </c>
      <c r="K10" s="5">
        <v>41183</v>
      </c>
      <c r="L10" s="6">
        <v>99</v>
      </c>
      <c r="M10" s="8">
        <v>87</v>
      </c>
      <c r="N10" s="6">
        <v>100</v>
      </c>
      <c r="O10" s="6">
        <v>98</v>
      </c>
      <c r="P10" s="6">
        <v>96</v>
      </c>
      <c r="Q10" s="6">
        <v>100</v>
      </c>
      <c r="R10" s="6">
        <v>98</v>
      </c>
      <c r="S10" s="6">
        <v>99</v>
      </c>
      <c r="T10" s="6">
        <v>99</v>
      </c>
      <c r="U10" s="6">
        <v>99</v>
      </c>
      <c r="V10" s="8">
        <v>89</v>
      </c>
      <c r="W10" s="6">
        <v>99</v>
      </c>
      <c r="X10" s="16">
        <f t="shared" si="0"/>
        <v>96.916666666666671</v>
      </c>
    </row>
    <row r="11" spans="1:24" s="1" customFormat="1" ht="12.75" x14ac:dyDescent="0.2">
      <c r="A11" s="89"/>
      <c r="B11" s="84">
        <v>0</v>
      </c>
      <c r="C11" s="4" t="s">
        <v>288</v>
      </c>
      <c r="D11" s="4" t="s">
        <v>19</v>
      </c>
      <c r="E11" s="4" t="s">
        <v>13</v>
      </c>
      <c r="F11" s="4" t="s">
        <v>14</v>
      </c>
      <c r="G11" s="4" t="s">
        <v>72</v>
      </c>
      <c r="H11" s="4" t="s">
        <v>20</v>
      </c>
      <c r="I11" s="4" t="s">
        <v>17</v>
      </c>
      <c r="J11" s="4" t="s">
        <v>285</v>
      </c>
      <c r="K11" s="5">
        <v>41183</v>
      </c>
      <c r="L11" s="6">
        <v>99</v>
      </c>
      <c r="M11" s="8">
        <v>87</v>
      </c>
      <c r="N11" s="6">
        <v>100</v>
      </c>
      <c r="O11" s="6">
        <v>98</v>
      </c>
      <c r="P11" s="6">
        <v>96</v>
      </c>
      <c r="Q11" s="6">
        <v>100</v>
      </c>
      <c r="R11" s="6">
        <v>98</v>
      </c>
      <c r="S11" s="6">
        <v>99</v>
      </c>
      <c r="T11" s="6">
        <v>99</v>
      </c>
      <c r="U11" s="6">
        <v>99</v>
      </c>
      <c r="V11" s="8">
        <v>89</v>
      </c>
      <c r="W11" s="6">
        <v>99</v>
      </c>
      <c r="X11" s="16">
        <f t="shared" si="0"/>
        <v>96.916666666666671</v>
      </c>
    </row>
    <row r="12" spans="1:24" s="1" customFormat="1" ht="12.75" x14ac:dyDescent="0.2">
      <c r="A12" s="89"/>
      <c r="B12" s="84">
        <v>83800002</v>
      </c>
      <c r="C12" s="4" t="s">
        <v>289</v>
      </c>
      <c r="D12" s="4" t="s">
        <v>12</v>
      </c>
      <c r="E12" s="4" t="s">
        <v>13</v>
      </c>
      <c r="F12" s="4" t="s">
        <v>14</v>
      </c>
      <c r="G12" s="4" t="s">
        <v>72</v>
      </c>
      <c r="H12" s="4" t="s">
        <v>290</v>
      </c>
      <c r="I12" s="4" t="s">
        <v>17</v>
      </c>
      <c r="J12" s="4" t="s">
        <v>285</v>
      </c>
      <c r="K12" s="5">
        <v>35186</v>
      </c>
      <c r="L12" s="6">
        <v>98</v>
      </c>
      <c r="M12" s="8">
        <v>86</v>
      </c>
      <c r="N12" s="6">
        <v>99</v>
      </c>
      <c r="O12" s="6">
        <v>98</v>
      </c>
      <c r="P12" s="6">
        <v>96</v>
      </c>
      <c r="Q12" s="6">
        <v>100</v>
      </c>
      <c r="R12" s="6">
        <v>97</v>
      </c>
      <c r="S12" s="6">
        <v>95</v>
      </c>
      <c r="T12" s="6">
        <v>98</v>
      </c>
      <c r="U12" s="6">
        <v>99</v>
      </c>
      <c r="V12" s="7">
        <v>66</v>
      </c>
      <c r="W12" s="7">
        <v>77</v>
      </c>
      <c r="X12" s="16">
        <f t="shared" si="0"/>
        <v>92.416666666666671</v>
      </c>
    </row>
    <row r="13" spans="1:24" s="1" customFormat="1" ht="12.75" x14ac:dyDescent="0.2">
      <c r="A13" s="89"/>
      <c r="B13" s="84">
        <v>2649007</v>
      </c>
      <c r="C13" s="4" t="s">
        <v>289</v>
      </c>
      <c r="D13" s="4" t="s">
        <v>19</v>
      </c>
      <c r="E13" s="4" t="s">
        <v>13</v>
      </c>
      <c r="F13" s="4" t="s">
        <v>14</v>
      </c>
      <c r="G13" s="4" t="s">
        <v>72</v>
      </c>
      <c r="H13" s="4" t="s">
        <v>20</v>
      </c>
      <c r="I13" s="4" t="s">
        <v>17</v>
      </c>
      <c r="J13" s="4" t="s">
        <v>285</v>
      </c>
      <c r="K13" s="5">
        <v>35186</v>
      </c>
      <c r="L13" s="6">
        <v>98</v>
      </c>
      <c r="M13" s="8">
        <v>86</v>
      </c>
      <c r="N13" s="6">
        <v>99</v>
      </c>
      <c r="O13" s="6">
        <v>98</v>
      </c>
      <c r="P13" s="6">
        <v>96</v>
      </c>
      <c r="Q13" s="6">
        <v>100</v>
      </c>
      <c r="R13" s="6">
        <v>98</v>
      </c>
      <c r="S13" s="6">
        <v>96</v>
      </c>
      <c r="T13" s="6">
        <v>99</v>
      </c>
      <c r="U13" s="6">
        <v>100</v>
      </c>
      <c r="V13" s="7">
        <v>66</v>
      </c>
      <c r="W13" s="7">
        <v>77</v>
      </c>
      <c r="X13" s="16">
        <f t="shared" si="0"/>
        <v>92.75</v>
      </c>
    </row>
    <row r="14" spans="1:24" s="1" customFormat="1" ht="12.75" x14ac:dyDescent="0.2">
      <c r="A14" s="89"/>
      <c r="B14" s="84">
        <v>84559800</v>
      </c>
      <c r="C14" s="4" t="s">
        <v>291</v>
      </c>
      <c r="D14" s="4" t="s">
        <v>12</v>
      </c>
      <c r="E14" s="4" t="s">
        <v>13</v>
      </c>
      <c r="F14" s="4" t="s">
        <v>14</v>
      </c>
      <c r="G14" s="4" t="s">
        <v>15</v>
      </c>
      <c r="H14" s="4" t="s">
        <v>32</v>
      </c>
      <c r="I14" s="4" t="s">
        <v>17</v>
      </c>
      <c r="J14" s="4" t="s">
        <v>285</v>
      </c>
      <c r="K14" s="5">
        <v>36892</v>
      </c>
      <c r="L14" s="7">
        <v>0</v>
      </c>
      <c r="M14" s="7">
        <v>0</v>
      </c>
      <c r="N14" s="7">
        <v>0</v>
      </c>
      <c r="O14" s="7">
        <v>0</v>
      </c>
      <c r="P14" s="7">
        <v>0</v>
      </c>
      <c r="Q14" s="7">
        <v>0</v>
      </c>
      <c r="R14" s="7">
        <v>35</v>
      </c>
      <c r="S14" s="6">
        <v>99</v>
      </c>
      <c r="T14" s="6">
        <v>99</v>
      </c>
      <c r="U14" s="6">
        <v>100</v>
      </c>
      <c r="V14" s="6">
        <v>97</v>
      </c>
      <c r="W14" s="6">
        <v>99</v>
      </c>
      <c r="X14" s="16">
        <f t="shared" si="0"/>
        <v>44.083333333333336</v>
      </c>
    </row>
    <row r="15" spans="1:24" s="1" customFormat="1" ht="12.75" x14ac:dyDescent="0.2">
      <c r="A15" s="89"/>
      <c r="B15" s="84">
        <v>2849030</v>
      </c>
      <c r="C15" s="4" t="s">
        <v>291</v>
      </c>
      <c r="D15" s="4" t="s">
        <v>19</v>
      </c>
      <c r="E15" s="4" t="s">
        <v>13</v>
      </c>
      <c r="F15" s="4" t="s">
        <v>14</v>
      </c>
      <c r="G15" s="4" t="s">
        <v>15</v>
      </c>
      <c r="H15" s="4" t="s">
        <v>20</v>
      </c>
      <c r="I15" s="4" t="s">
        <v>17</v>
      </c>
      <c r="J15" s="4" t="s">
        <v>285</v>
      </c>
      <c r="K15" s="5">
        <v>36892</v>
      </c>
      <c r="L15" s="7">
        <v>0</v>
      </c>
      <c r="M15" s="7">
        <v>0</v>
      </c>
      <c r="N15" s="7">
        <v>0</v>
      </c>
      <c r="O15" s="7">
        <v>0</v>
      </c>
      <c r="P15" s="7">
        <v>0</v>
      </c>
      <c r="Q15" s="7">
        <v>0</v>
      </c>
      <c r="R15" s="7">
        <v>35</v>
      </c>
      <c r="S15" s="6">
        <v>99</v>
      </c>
      <c r="T15" s="6">
        <v>99</v>
      </c>
      <c r="U15" s="6">
        <v>99</v>
      </c>
      <c r="V15" s="6">
        <v>97</v>
      </c>
      <c r="W15" s="6">
        <v>99</v>
      </c>
      <c r="X15" s="16">
        <f t="shared" si="0"/>
        <v>44</v>
      </c>
    </row>
    <row r="16" spans="1:24" s="1" customFormat="1" ht="12.75" x14ac:dyDescent="0.2">
      <c r="A16" s="89"/>
      <c r="B16" s="84">
        <v>83900000</v>
      </c>
      <c r="C16" s="4" t="s">
        <v>292</v>
      </c>
      <c r="D16" s="4" t="s">
        <v>12</v>
      </c>
      <c r="E16" s="4" t="s">
        <v>13</v>
      </c>
      <c r="F16" s="4" t="s">
        <v>14</v>
      </c>
      <c r="G16" s="4" t="s">
        <v>72</v>
      </c>
      <c r="H16" s="4" t="s">
        <v>293</v>
      </c>
      <c r="I16" s="4" t="s">
        <v>17</v>
      </c>
      <c r="J16" s="4" t="s">
        <v>285</v>
      </c>
      <c r="K16" s="5">
        <v>35186</v>
      </c>
      <c r="L16" s="6">
        <v>98</v>
      </c>
      <c r="M16" s="7">
        <v>68</v>
      </c>
      <c r="N16" s="6">
        <v>100</v>
      </c>
      <c r="O16" s="6">
        <v>98</v>
      </c>
      <c r="P16" s="6">
        <v>92</v>
      </c>
      <c r="Q16" s="6">
        <v>100</v>
      </c>
      <c r="R16" s="7">
        <v>48</v>
      </c>
      <c r="S16" s="7">
        <v>0</v>
      </c>
      <c r="T16" s="7">
        <v>0</v>
      </c>
      <c r="U16" s="7">
        <v>0</v>
      </c>
      <c r="V16" s="7">
        <v>0</v>
      </c>
      <c r="W16" s="7">
        <v>0</v>
      </c>
      <c r="X16" s="16">
        <f t="shared" si="0"/>
        <v>50.333333333333336</v>
      </c>
    </row>
    <row r="17" spans="1:24" s="1" customFormat="1" ht="12.75" x14ac:dyDescent="0.2">
      <c r="A17" s="89"/>
      <c r="B17" s="84">
        <v>2748000</v>
      </c>
      <c r="C17" s="4" t="s">
        <v>292</v>
      </c>
      <c r="D17" s="4" t="s">
        <v>19</v>
      </c>
      <c r="E17" s="4" t="s">
        <v>13</v>
      </c>
      <c r="F17" s="4" t="s">
        <v>14</v>
      </c>
      <c r="G17" s="4" t="s">
        <v>72</v>
      </c>
      <c r="H17" s="4" t="s">
        <v>20</v>
      </c>
      <c r="I17" s="4" t="s">
        <v>17</v>
      </c>
      <c r="J17" s="4" t="s">
        <v>285</v>
      </c>
      <c r="K17" s="5">
        <v>35186</v>
      </c>
      <c r="L17" s="6">
        <v>98</v>
      </c>
      <c r="M17" s="7">
        <v>71</v>
      </c>
      <c r="N17" s="6">
        <v>100</v>
      </c>
      <c r="O17" s="6">
        <v>98</v>
      </c>
      <c r="P17" s="6">
        <v>92</v>
      </c>
      <c r="Q17" s="6">
        <v>100</v>
      </c>
      <c r="R17" s="6">
        <v>98</v>
      </c>
      <c r="S17" s="6">
        <v>99</v>
      </c>
      <c r="T17" s="6">
        <v>99</v>
      </c>
      <c r="U17" s="6">
        <v>100</v>
      </c>
      <c r="V17" s="8">
        <v>81</v>
      </c>
      <c r="W17" s="7">
        <v>71</v>
      </c>
      <c r="X17" s="16">
        <f t="shared" si="0"/>
        <v>92.25</v>
      </c>
    </row>
    <row r="18" spans="1:24" s="1" customFormat="1" ht="12.75" x14ac:dyDescent="0.2">
      <c r="A18" s="89"/>
      <c r="B18" s="84">
        <v>83130000</v>
      </c>
      <c r="C18" s="4" t="s">
        <v>294</v>
      </c>
      <c r="D18" s="4" t="s">
        <v>12</v>
      </c>
      <c r="E18" s="4" t="s">
        <v>13</v>
      </c>
      <c r="F18" s="4" t="s">
        <v>14</v>
      </c>
      <c r="G18" s="4" t="s">
        <v>72</v>
      </c>
      <c r="H18" s="4" t="s">
        <v>27</v>
      </c>
      <c r="I18" s="4" t="s">
        <v>17</v>
      </c>
      <c r="J18" s="4" t="s">
        <v>285</v>
      </c>
      <c r="K18" s="5">
        <v>41122</v>
      </c>
      <c r="L18" s="7">
        <v>59</v>
      </c>
      <c r="M18" s="6">
        <v>80</v>
      </c>
      <c r="N18" s="6">
        <v>100</v>
      </c>
      <c r="O18" s="6">
        <v>98</v>
      </c>
      <c r="P18" s="6">
        <v>94</v>
      </c>
      <c r="Q18" s="7">
        <v>0</v>
      </c>
      <c r="R18" s="7">
        <v>76</v>
      </c>
      <c r="S18" s="7">
        <v>33</v>
      </c>
      <c r="T18" s="6">
        <v>99</v>
      </c>
      <c r="U18" s="6">
        <v>99</v>
      </c>
      <c r="V18" s="6">
        <v>96</v>
      </c>
      <c r="W18" s="6">
        <v>92</v>
      </c>
      <c r="X18" s="16">
        <f t="shared" si="0"/>
        <v>77.166666666666671</v>
      </c>
    </row>
    <row r="19" spans="1:24" s="1" customFormat="1" ht="12.75" x14ac:dyDescent="0.2">
      <c r="A19" s="89"/>
      <c r="B19" s="84">
        <v>2749055</v>
      </c>
      <c r="C19" s="4" t="s">
        <v>294</v>
      </c>
      <c r="D19" s="4" t="s">
        <v>19</v>
      </c>
      <c r="E19" s="4" t="s">
        <v>13</v>
      </c>
      <c r="F19" s="4" t="s">
        <v>14</v>
      </c>
      <c r="G19" s="4" t="s">
        <v>72</v>
      </c>
      <c r="H19" s="4" t="s">
        <v>20</v>
      </c>
      <c r="I19" s="4" t="s">
        <v>17</v>
      </c>
      <c r="J19" s="4" t="s">
        <v>285</v>
      </c>
      <c r="K19" s="5">
        <v>41122</v>
      </c>
      <c r="L19" s="6">
        <v>99</v>
      </c>
      <c r="M19" s="8">
        <v>87</v>
      </c>
      <c r="N19" s="6">
        <v>100</v>
      </c>
      <c r="O19" s="6">
        <v>98</v>
      </c>
      <c r="P19" s="6">
        <v>96</v>
      </c>
      <c r="Q19" s="6">
        <v>100</v>
      </c>
      <c r="R19" s="6">
        <v>98</v>
      </c>
      <c r="S19" s="6">
        <v>99</v>
      </c>
      <c r="T19" s="6">
        <v>99</v>
      </c>
      <c r="U19" s="6">
        <v>99</v>
      </c>
      <c r="V19" s="6">
        <v>97</v>
      </c>
      <c r="W19" s="6">
        <v>99</v>
      </c>
      <c r="X19" s="16">
        <f t="shared" si="0"/>
        <v>97.583333333333329</v>
      </c>
    </row>
    <row r="20" spans="1:24" s="1" customFormat="1" ht="12.75" x14ac:dyDescent="0.2">
      <c r="A20" s="89"/>
      <c r="B20" s="84">
        <v>73690001</v>
      </c>
      <c r="C20" s="4" t="s">
        <v>295</v>
      </c>
      <c r="D20" s="4" t="s">
        <v>12</v>
      </c>
      <c r="E20" s="4" t="s">
        <v>13</v>
      </c>
      <c r="F20" s="4" t="s">
        <v>14</v>
      </c>
      <c r="G20" s="4" t="s">
        <v>15</v>
      </c>
      <c r="H20" s="4" t="s">
        <v>27</v>
      </c>
      <c r="I20" s="4" t="s">
        <v>17</v>
      </c>
      <c r="J20" s="4" t="s">
        <v>285</v>
      </c>
      <c r="K20" s="5">
        <v>41518</v>
      </c>
      <c r="L20" s="6">
        <v>99</v>
      </c>
      <c r="M20" s="6">
        <v>91</v>
      </c>
      <c r="N20" s="6">
        <v>100</v>
      </c>
      <c r="O20" s="6">
        <v>98</v>
      </c>
      <c r="P20" s="6">
        <v>96</v>
      </c>
      <c r="Q20" s="6">
        <v>100</v>
      </c>
      <c r="R20" s="6">
        <v>98</v>
      </c>
      <c r="S20" s="6">
        <v>99</v>
      </c>
      <c r="T20" s="6">
        <v>99</v>
      </c>
      <c r="U20" s="6">
        <v>100</v>
      </c>
      <c r="V20" s="6">
        <v>98</v>
      </c>
      <c r="W20" s="6">
        <v>100</v>
      </c>
      <c r="X20" s="16">
        <f t="shared" si="0"/>
        <v>98.166666666666671</v>
      </c>
    </row>
    <row r="21" spans="1:24" s="1" customFormat="1" ht="12.75" x14ac:dyDescent="0.2">
      <c r="A21" s="89"/>
      <c r="B21" s="84">
        <v>0</v>
      </c>
      <c r="C21" s="4" t="s">
        <v>295</v>
      </c>
      <c r="D21" s="4" t="s">
        <v>19</v>
      </c>
      <c r="E21" s="4" t="s">
        <v>13</v>
      </c>
      <c r="F21" s="4" t="s">
        <v>14</v>
      </c>
      <c r="G21" s="4" t="s">
        <v>15</v>
      </c>
      <c r="H21" s="4" t="s">
        <v>20</v>
      </c>
      <c r="I21" s="4" t="s">
        <v>17</v>
      </c>
      <c r="J21" s="4" t="s">
        <v>285</v>
      </c>
      <c r="K21" s="5">
        <v>41518</v>
      </c>
      <c r="L21" s="6">
        <v>99</v>
      </c>
      <c r="M21" s="6">
        <v>91</v>
      </c>
      <c r="N21" s="6">
        <v>100</v>
      </c>
      <c r="O21" s="6">
        <v>98</v>
      </c>
      <c r="P21" s="6">
        <v>96</v>
      </c>
      <c r="Q21" s="6">
        <v>100</v>
      </c>
      <c r="R21" s="6">
        <v>98</v>
      </c>
      <c r="S21" s="6">
        <v>99</v>
      </c>
      <c r="T21" s="6">
        <v>99</v>
      </c>
      <c r="U21" s="6">
        <v>100</v>
      </c>
      <c r="V21" s="6">
        <v>98</v>
      </c>
      <c r="W21" s="6">
        <v>100</v>
      </c>
      <c r="X21" s="16">
        <f t="shared" si="0"/>
        <v>98.166666666666671</v>
      </c>
    </row>
    <row r="22" spans="1:24" s="1" customFormat="1" ht="12.75" x14ac:dyDescent="0.2">
      <c r="A22" s="89"/>
      <c r="B22" s="84">
        <v>71350001</v>
      </c>
      <c r="C22" s="4" t="s">
        <v>296</v>
      </c>
      <c r="D22" s="4" t="s">
        <v>12</v>
      </c>
      <c r="E22" s="4" t="s">
        <v>13</v>
      </c>
      <c r="F22" s="4" t="s">
        <v>14</v>
      </c>
      <c r="G22" s="4"/>
      <c r="H22" s="4" t="s">
        <v>27</v>
      </c>
      <c r="I22" s="4"/>
      <c r="J22" s="4" t="s">
        <v>285</v>
      </c>
      <c r="K22" s="5">
        <v>41883</v>
      </c>
      <c r="L22" s="6">
        <v>99</v>
      </c>
      <c r="M22" s="8">
        <v>86</v>
      </c>
      <c r="N22" s="6">
        <v>99</v>
      </c>
      <c r="O22" s="6">
        <v>98</v>
      </c>
      <c r="P22" s="6">
        <v>96</v>
      </c>
      <c r="Q22" s="6">
        <v>100</v>
      </c>
      <c r="R22" s="6">
        <v>97</v>
      </c>
      <c r="S22" s="6">
        <v>99</v>
      </c>
      <c r="T22" s="6">
        <v>99</v>
      </c>
      <c r="U22" s="6">
        <v>100</v>
      </c>
      <c r="V22" s="6">
        <v>97</v>
      </c>
      <c r="W22" s="6">
        <v>100</v>
      </c>
      <c r="X22" s="16">
        <f t="shared" si="0"/>
        <v>97.5</v>
      </c>
    </row>
    <row r="23" spans="1:24" s="1" customFormat="1" ht="12.75" x14ac:dyDescent="0.2">
      <c r="A23" s="89"/>
      <c r="B23" s="84">
        <v>0</v>
      </c>
      <c r="C23" s="4" t="s">
        <v>296</v>
      </c>
      <c r="D23" s="4" t="s">
        <v>19</v>
      </c>
      <c r="E23" s="4" t="s">
        <v>13</v>
      </c>
      <c r="F23" s="4" t="s">
        <v>14</v>
      </c>
      <c r="G23" s="4"/>
      <c r="H23" s="4" t="s">
        <v>20</v>
      </c>
      <c r="I23" s="4"/>
      <c r="J23" s="4" t="s">
        <v>285</v>
      </c>
      <c r="K23" s="5">
        <v>41883</v>
      </c>
      <c r="L23" s="6">
        <v>99</v>
      </c>
      <c r="M23" s="8">
        <v>86</v>
      </c>
      <c r="N23" s="6">
        <v>99</v>
      </c>
      <c r="O23" s="6">
        <v>98</v>
      </c>
      <c r="P23" s="6">
        <v>96</v>
      </c>
      <c r="Q23" s="6">
        <v>100</v>
      </c>
      <c r="R23" s="6">
        <v>97</v>
      </c>
      <c r="S23" s="6">
        <v>99</v>
      </c>
      <c r="T23" s="6">
        <v>99</v>
      </c>
      <c r="U23" s="6">
        <v>100</v>
      </c>
      <c r="V23" s="6">
        <v>97</v>
      </c>
      <c r="W23" s="6">
        <v>100</v>
      </c>
      <c r="X23" s="16">
        <f t="shared" si="0"/>
        <v>97.5</v>
      </c>
    </row>
    <row r="24" spans="1:24" s="1" customFormat="1" ht="12.75" x14ac:dyDescent="0.2">
      <c r="A24" s="89"/>
      <c r="B24" s="84">
        <v>84949800</v>
      </c>
      <c r="C24" s="4" t="s">
        <v>297</v>
      </c>
      <c r="D24" s="4" t="s">
        <v>12</v>
      </c>
      <c r="E24" s="4" t="s">
        <v>13</v>
      </c>
      <c r="F24" s="4" t="s">
        <v>14</v>
      </c>
      <c r="G24" s="4" t="s">
        <v>15</v>
      </c>
      <c r="H24" s="4" t="s">
        <v>16</v>
      </c>
      <c r="I24" s="4" t="s">
        <v>17</v>
      </c>
      <c r="J24" s="4" t="s">
        <v>285</v>
      </c>
      <c r="K24" s="5">
        <v>40909</v>
      </c>
      <c r="L24" s="6">
        <v>99</v>
      </c>
      <c r="M24" s="6">
        <v>91</v>
      </c>
      <c r="N24" s="6">
        <v>100</v>
      </c>
      <c r="O24" s="6">
        <v>98</v>
      </c>
      <c r="P24" s="6">
        <v>96</v>
      </c>
      <c r="Q24" s="6">
        <v>100</v>
      </c>
      <c r="R24" s="6">
        <v>98</v>
      </c>
      <c r="S24" s="6">
        <v>99</v>
      </c>
      <c r="T24" s="6">
        <v>99</v>
      </c>
      <c r="U24" s="6">
        <v>100</v>
      </c>
      <c r="V24" s="6">
        <v>98</v>
      </c>
      <c r="W24" s="6">
        <v>100</v>
      </c>
      <c r="X24" s="16">
        <f t="shared" si="0"/>
        <v>98.166666666666671</v>
      </c>
    </row>
    <row r="25" spans="1:24" s="1" customFormat="1" ht="12.75" x14ac:dyDescent="0.2">
      <c r="A25" s="89"/>
      <c r="B25" s="84">
        <v>2849044</v>
      </c>
      <c r="C25" s="4" t="s">
        <v>297</v>
      </c>
      <c r="D25" s="4" t="s">
        <v>19</v>
      </c>
      <c r="E25" s="4" t="s">
        <v>13</v>
      </c>
      <c r="F25" s="4" t="s">
        <v>14</v>
      </c>
      <c r="G25" s="4" t="s">
        <v>15</v>
      </c>
      <c r="H25" s="4" t="s">
        <v>20</v>
      </c>
      <c r="I25" s="4" t="s">
        <v>17</v>
      </c>
      <c r="J25" s="4" t="s">
        <v>285</v>
      </c>
      <c r="K25" s="5">
        <v>40909</v>
      </c>
      <c r="L25" s="6">
        <v>99</v>
      </c>
      <c r="M25" s="6">
        <v>91</v>
      </c>
      <c r="N25" s="6">
        <v>100</v>
      </c>
      <c r="O25" s="6">
        <v>98</v>
      </c>
      <c r="P25" s="6">
        <v>96</v>
      </c>
      <c r="Q25" s="6">
        <v>100</v>
      </c>
      <c r="R25" s="6">
        <v>98</v>
      </c>
      <c r="S25" s="6">
        <v>99</v>
      </c>
      <c r="T25" s="6">
        <v>99</v>
      </c>
      <c r="U25" s="6">
        <v>100</v>
      </c>
      <c r="V25" s="6">
        <v>98</v>
      </c>
      <c r="W25" s="6">
        <v>100</v>
      </c>
      <c r="X25" s="16">
        <f t="shared" si="0"/>
        <v>98.166666666666671</v>
      </c>
    </row>
    <row r="26" spans="1:24" s="1" customFormat="1" ht="12.75" x14ac:dyDescent="0.2">
      <c r="A26" s="89"/>
      <c r="B26" s="84">
        <v>84150100</v>
      </c>
      <c r="C26" s="4" t="s">
        <v>298</v>
      </c>
      <c r="D26" s="4" t="s">
        <v>12</v>
      </c>
      <c r="E26" s="4" t="s">
        <v>13</v>
      </c>
      <c r="F26" s="4" t="s">
        <v>14</v>
      </c>
      <c r="G26" s="4" t="s">
        <v>22</v>
      </c>
      <c r="H26" s="4" t="s">
        <v>16</v>
      </c>
      <c r="I26" s="4" t="s">
        <v>24</v>
      </c>
      <c r="J26" s="4" t="s">
        <v>285</v>
      </c>
      <c r="K26" s="5">
        <v>42095</v>
      </c>
      <c r="L26" s="7">
        <v>0</v>
      </c>
      <c r="M26" s="7">
        <v>0</v>
      </c>
      <c r="N26" s="7">
        <v>1</v>
      </c>
      <c r="O26" s="6">
        <v>98</v>
      </c>
      <c r="P26" s="6">
        <v>96</v>
      </c>
      <c r="Q26" s="6">
        <v>100</v>
      </c>
      <c r="R26" s="6">
        <v>98</v>
      </c>
      <c r="S26" s="6">
        <v>99</v>
      </c>
      <c r="T26" s="6">
        <v>99</v>
      </c>
      <c r="U26" s="6">
        <v>100</v>
      </c>
      <c r="V26" s="6">
        <v>97</v>
      </c>
      <c r="W26" s="6">
        <v>100</v>
      </c>
      <c r="X26" s="16">
        <f t="shared" si="0"/>
        <v>74</v>
      </c>
    </row>
    <row r="27" spans="1:24" s="1" customFormat="1" ht="12.75" x14ac:dyDescent="0.2">
      <c r="A27" s="89"/>
      <c r="B27" s="84">
        <v>2748004</v>
      </c>
      <c r="C27" s="4" t="s">
        <v>298</v>
      </c>
      <c r="D27" s="4" t="s">
        <v>19</v>
      </c>
      <c r="E27" s="4" t="s">
        <v>13</v>
      </c>
      <c r="F27" s="4" t="s">
        <v>14</v>
      </c>
      <c r="G27" s="4" t="s">
        <v>22</v>
      </c>
      <c r="H27" s="4" t="s">
        <v>20</v>
      </c>
      <c r="I27" s="4" t="s">
        <v>24</v>
      </c>
      <c r="J27" s="4" t="s">
        <v>285</v>
      </c>
      <c r="K27" s="5">
        <v>42095</v>
      </c>
      <c r="L27" s="7">
        <v>0</v>
      </c>
      <c r="M27" s="7">
        <v>8</v>
      </c>
      <c r="N27" s="6">
        <v>100</v>
      </c>
      <c r="O27" s="6">
        <v>98</v>
      </c>
      <c r="P27" s="6">
        <v>96</v>
      </c>
      <c r="Q27" s="6">
        <v>100</v>
      </c>
      <c r="R27" s="6">
        <v>98</v>
      </c>
      <c r="S27" s="6">
        <v>99</v>
      </c>
      <c r="T27" s="6">
        <v>99</v>
      </c>
      <c r="U27" s="6">
        <v>100</v>
      </c>
      <c r="V27" s="6">
        <v>97</v>
      </c>
      <c r="W27" s="6">
        <v>100</v>
      </c>
      <c r="X27" s="16">
        <f t="shared" si="0"/>
        <v>82.916666666666671</v>
      </c>
    </row>
    <row r="28" spans="1:24" s="1" customFormat="1" ht="12.75" x14ac:dyDescent="0.2">
      <c r="A28" s="89"/>
      <c r="B28" s="84">
        <v>84853000</v>
      </c>
      <c r="C28" s="4" t="s">
        <v>300</v>
      </c>
      <c r="D28" s="4" t="s">
        <v>12</v>
      </c>
      <c r="E28" s="4" t="s">
        <v>13</v>
      </c>
      <c r="F28" s="4" t="s">
        <v>14</v>
      </c>
      <c r="G28" s="4" t="s">
        <v>15</v>
      </c>
      <c r="H28" s="4" t="s">
        <v>16</v>
      </c>
      <c r="I28" s="4" t="s">
        <v>17</v>
      </c>
      <c r="J28" s="4" t="s">
        <v>285</v>
      </c>
      <c r="K28" s="5">
        <v>41426</v>
      </c>
      <c r="L28" s="6">
        <v>99</v>
      </c>
      <c r="M28" s="7">
        <v>79</v>
      </c>
      <c r="N28" s="7">
        <v>0</v>
      </c>
      <c r="O28" s="7">
        <v>0</v>
      </c>
      <c r="P28" s="7">
        <v>0</v>
      </c>
      <c r="Q28" s="7">
        <v>0</v>
      </c>
      <c r="R28" s="7">
        <v>31</v>
      </c>
      <c r="S28" s="6">
        <v>99</v>
      </c>
      <c r="T28" s="6">
        <v>99</v>
      </c>
      <c r="U28" s="6">
        <v>100</v>
      </c>
      <c r="V28" s="6">
        <v>98</v>
      </c>
      <c r="W28" s="8">
        <v>89</v>
      </c>
      <c r="X28" s="16">
        <f t="shared" si="0"/>
        <v>57.833333333333336</v>
      </c>
    </row>
    <row r="29" spans="1:24" s="1" customFormat="1" ht="12.75" x14ac:dyDescent="0.2">
      <c r="A29" s="89"/>
      <c r="B29" s="84">
        <v>2849024</v>
      </c>
      <c r="C29" s="4" t="s">
        <v>300</v>
      </c>
      <c r="D29" s="4" t="s">
        <v>19</v>
      </c>
      <c r="E29" s="4" t="s">
        <v>13</v>
      </c>
      <c r="F29" s="4" t="s">
        <v>14</v>
      </c>
      <c r="G29" s="4" t="s">
        <v>15</v>
      </c>
      <c r="H29" s="4" t="s">
        <v>20</v>
      </c>
      <c r="I29" s="4" t="s">
        <v>17</v>
      </c>
      <c r="J29" s="4" t="s">
        <v>285</v>
      </c>
      <c r="K29" s="5">
        <v>41426</v>
      </c>
      <c r="L29" s="6">
        <v>99</v>
      </c>
      <c r="M29" s="8">
        <v>89</v>
      </c>
      <c r="N29" s="7">
        <v>55</v>
      </c>
      <c r="O29" s="7">
        <v>50</v>
      </c>
      <c r="P29" s="7">
        <v>33</v>
      </c>
      <c r="Q29" s="7">
        <v>38</v>
      </c>
      <c r="R29" s="7">
        <v>55</v>
      </c>
      <c r="S29" s="6">
        <v>99</v>
      </c>
      <c r="T29" s="6">
        <v>99</v>
      </c>
      <c r="U29" s="6">
        <v>100</v>
      </c>
      <c r="V29" s="6">
        <v>98</v>
      </c>
      <c r="W29" s="6">
        <v>100</v>
      </c>
      <c r="X29" s="16">
        <f t="shared" si="0"/>
        <v>76.25</v>
      </c>
    </row>
    <row r="30" spans="1:24" s="1" customFormat="1" ht="12.75" x14ac:dyDescent="0.2">
      <c r="A30" s="89"/>
      <c r="B30" s="84">
        <v>83250000</v>
      </c>
      <c r="C30" s="4" t="s">
        <v>301</v>
      </c>
      <c r="D30" s="4" t="s">
        <v>12</v>
      </c>
      <c r="E30" s="4" t="s">
        <v>13</v>
      </c>
      <c r="F30" s="4" t="s">
        <v>14</v>
      </c>
      <c r="G30" s="4" t="s">
        <v>72</v>
      </c>
      <c r="H30" s="4" t="s">
        <v>244</v>
      </c>
      <c r="I30" s="4" t="s">
        <v>17</v>
      </c>
      <c r="J30" s="4" t="s">
        <v>285</v>
      </c>
      <c r="K30" s="5">
        <v>35186</v>
      </c>
      <c r="L30" s="7">
        <v>0</v>
      </c>
      <c r="M30" s="7">
        <v>0</v>
      </c>
      <c r="N30" s="7">
        <v>0</v>
      </c>
      <c r="O30" s="7">
        <v>0</v>
      </c>
      <c r="P30" s="7">
        <v>0</v>
      </c>
      <c r="Q30" s="7">
        <v>0</v>
      </c>
      <c r="R30" s="7">
        <v>6</v>
      </c>
      <c r="S30" s="6">
        <v>93</v>
      </c>
      <c r="T30" s="8">
        <v>84</v>
      </c>
      <c r="U30" s="7">
        <v>0</v>
      </c>
      <c r="V30" s="7">
        <v>0</v>
      </c>
      <c r="W30" s="7">
        <v>0</v>
      </c>
      <c r="X30" s="16">
        <f t="shared" si="0"/>
        <v>15.25</v>
      </c>
    </row>
    <row r="31" spans="1:24" s="1" customFormat="1" ht="12.75" x14ac:dyDescent="0.2">
      <c r="A31" s="89"/>
      <c r="B31" s="84">
        <v>2749002</v>
      </c>
      <c r="C31" s="4" t="s">
        <v>301</v>
      </c>
      <c r="D31" s="4" t="s">
        <v>19</v>
      </c>
      <c r="E31" s="4" t="s">
        <v>13</v>
      </c>
      <c r="F31" s="4" t="s">
        <v>14</v>
      </c>
      <c r="G31" s="4" t="s">
        <v>72</v>
      </c>
      <c r="H31" s="4" t="s">
        <v>20</v>
      </c>
      <c r="I31" s="4" t="s">
        <v>17</v>
      </c>
      <c r="J31" s="4" t="s">
        <v>285</v>
      </c>
      <c r="K31" s="5">
        <v>35186</v>
      </c>
      <c r="L31" s="6">
        <v>99</v>
      </c>
      <c r="M31" s="8">
        <v>84</v>
      </c>
      <c r="N31" s="6">
        <v>100</v>
      </c>
      <c r="O31" s="6">
        <v>98</v>
      </c>
      <c r="P31" s="6">
        <v>96</v>
      </c>
      <c r="Q31" s="6">
        <v>91</v>
      </c>
      <c r="R31" s="7">
        <v>6</v>
      </c>
      <c r="S31" s="6">
        <v>93</v>
      </c>
      <c r="T31" s="6">
        <v>99</v>
      </c>
      <c r="U31" s="6">
        <v>96</v>
      </c>
      <c r="V31" s="6">
        <v>97</v>
      </c>
      <c r="W31" s="6">
        <v>97</v>
      </c>
      <c r="X31" s="16">
        <f t="shared" si="0"/>
        <v>88</v>
      </c>
    </row>
    <row r="32" spans="1:24" s="1" customFormat="1" ht="12.75" x14ac:dyDescent="0.2">
      <c r="A32" s="89"/>
      <c r="B32" s="84">
        <v>82350000</v>
      </c>
      <c r="C32" s="4" t="s">
        <v>302</v>
      </c>
      <c r="D32" s="4" t="s">
        <v>12</v>
      </c>
      <c r="E32" s="4" t="s">
        <v>13</v>
      </c>
      <c r="F32" s="4" t="s">
        <v>14</v>
      </c>
      <c r="G32" s="4"/>
      <c r="H32" s="4" t="s">
        <v>27</v>
      </c>
      <c r="I32" s="4"/>
      <c r="J32" s="4" t="s">
        <v>285</v>
      </c>
      <c r="K32" s="5">
        <v>41487</v>
      </c>
      <c r="L32" s="6">
        <v>92</v>
      </c>
      <c r="M32" s="7">
        <v>70</v>
      </c>
      <c r="N32" s="6">
        <v>100</v>
      </c>
      <c r="O32" s="6">
        <v>98</v>
      </c>
      <c r="P32" s="6">
        <v>96</v>
      </c>
      <c r="Q32" s="6">
        <v>100</v>
      </c>
      <c r="R32" s="7">
        <v>65</v>
      </c>
      <c r="S32" s="7">
        <v>49</v>
      </c>
      <c r="T32" s="7">
        <v>0</v>
      </c>
      <c r="U32" s="7">
        <v>0</v>
      </c>
      <c r="V32" s="7">
        <v>0</v>
      </c>
      <c r="W32" s="7">
        <v>0</v>
      </c>
      <c r="X32" s="16">
        <f t="shared" si="0"/>
        <v>55.833333333333336</v>
      </c>
    </row>
    <row r="33" spans="1:24" s="1" customFormat="1" ht="12.75" x14ac:dyDescent="0.2">
      <c r="A33" s="89"/>
      <c r="B33" s="84">
        <v>2649037</v>
      </c>
      <c r="C33" s="4" t="s">
        <v>302</v>
      </c>
      <c r="D33" s="4" t="s">
        <v>19</v>
      </c>
      <c r="E33" s="4" t="s">
        <v>13</v>
      </c>
      <c r="F33" s="4" t="s">
        <v>14</v>
      </c>
      <c r="G33" s="4"/>
      <c r="H33" s="4" t="s">
        <v>20</v>
      </c>
      <c r="I33" s="4"/>
      <c r="J33" s="4" t="s">
        <v>285</v>
      </c>
      <c r="K33" s="5">
        <v>41487</v>
      </c>
      <c r="L33" s="6">
        <v>91</v>
      </c>
      <c r="M33" s="7">
        <v>70</v>
      </c>
      <c r="N33" s="6">
        <v>100</v>
      </c>
      <c r="O33" s="6">
        <v>98</v>
      </c>
      <c r="P33" s="6">
        <v>96</v>
      </c>
      <c r="Q33" s="6">
        <v>100</v>
      </c>
      <c r="R33" s="7">
        <v>65</v>
      </c>
      <c r="S33" s="7">
        <v>49</v>
      </c>
      <c r="T33" s="7">
        <v>0</v>
      </c>
      <c r="U33" s="7">
        <v>0</v>
      </c>
      <c r="V33" s="7">
        <v>0</v>
      </c>
      <c r="W33" s="6">
        <v>94</v>
      </c>
      <c r="X33" s="16">
        <f t="shared" si="0"/>
        <v>63.583333333333336</v>
      </c>
    </row>
    <row r="34" spans="1:24" s="1" customFormat="1" ht="12.75" x14ac:dyDescent="0.2">
      <c r="A34" s="89"/>
      <c r="B34" s="84">
        <v>72849000</v>
      </c>
      <c r="C34" s="4" t="s">
        <v>303</v>
      </c>
      <c r="D34" s="4" t="s">
        <v>12</v>
      </c>
      <c r="E34" s="4" t="s">
        <v>13</v>
      </c>
      <c r="F34" s="4" t="s">
        <v>14</v>
      </c>
      <c r="G34" s="4" t="s">
        <v>15</v>
      </c>
      <c r="H34" s="4" t="s">
        <v>16</v>
      </c>
      <c r="I34" s="4" t="s">
        <v>17</v>
      </c>
      <c r="J34" s="4" t="s">
        <v>285</v>
      </c>
      <c r="K34" s="5">
        <v>41122</v>
      </c>
      <c r="L34" s="6">
        <v>99</v>
      </c>
      <c r="M34" s="8">
        <v>83</v>
      </c>
      <c r="N34" s="6">
        <v>96</v>
      </c>
      <c r="O34" s="7">
        <v>34</v>
      </c>
      <c r="P34" s="7">
        <v>47</v>
      </c>
      <c r="Q34" s="6">
        <v>100</v>
      </c>
      <c r="R34" s="6">
        <v>98</v>
      </c>
      <c r="S34" s="6">
        <v>99</v>
      </c>
      <c r="T34" s="6">
        <v>99</v>
      </c>
      <c r="U34" s="7">
        <v>63</v>
      </c>
      <c r="V34" s="6">
        <v>97</v>
      </c>
      <c r="W34" s="6">
        <v>99</v>
      </c>
      <c r="X34" s="16">
        <f t="shared" si="0"/>
        <v>84.5</v>
      </c>
    </row>
    <row r="35" spans="1:24" s="1" customFormat="1" ht="12.75" x14ac:dyDescent="0.2">
      <c r="A35" s="89"/>
      <c r="B35" s="84">
        <v>0</v>
      </c>
      <c r="C35" s="4" t="s">
        <v>303</v>
      </c>
      <c r="D35" s="4" t="s">
        <v>19</v>
      </c>
      <c r="E35" s="4" t="s">
        <v>13</v>
      </c>
      <c r="F35" s="4" t="s">
        <v>14</v>
      </c>
      <c r="G35" s="4" t="s">
        <v>15</v>
      </c>
      <c r="H35" s="4" t="s">
        <v>20</v>
      </c>
      <c r="I35" s="4" t="s">
        <v>17</v>
      </c>
      <c r="J35" s="4" t="s">
        <v>285</v>
      </c>
      <c r="K35" s="5">
        <v>41122</v>
      </c>
      <c r="L35" s="6">
        <v>99</v>
      </c>
      <c r="M35" s="8">
        <v>83</v>
      </c>
      <c r="N35" s="6">
        <v>100</v>
      </c>
      <c r="O35" s="6">
        <v>98</v>
      </c>
      <c r="P35" s="6">
        <v>96</v>
      </c>
      <c r="Q35" s="6">
        <v>100</v>
      </c>
      <c r="R35" s="6">
        <v>98</v>
      </c>
      <c r="S35" s="6">
        <v>99</v>
      </c>
      <c r="T35" s="6">
        <v>99</v>
      </c>
      <c r="U35" s="7">
        <v>63</v>
      </c>
      <c r="V35" s="6">
        <v>97</v>
      </c>
      <c r="W35" s="6">
        <v>99</v>
      </c>
      <c r="X35" s="16">
        <f t="shared" si="0"/>
        <v>94.25</v>
      </c>
    </row>
    <row r="36" spans="1:24" s="1" customFormat="1" ht="12.75" x14ac:dyDescent="0.2">
      <c r="A36" s="89"/>
      <c r="B36" s="84">
        <v>83360000</v>
      </c>
      <c r="C36" s="4" t="s">
        <v>304</v>
      </c>
      <c r="D36" s="4" t="s">
        <v>12</v>
      </c>
      <c r="E36" s="4" t="s">
        <v>13</v>
      </c>
      <c r="F36" s="4" t="s">
        <v>14</v>
      </c>
      <c r="G36" s="4" t="s">
        <v>15</v>
      </c>
      <c r="H36" s="4" t="s">
        <v>27</v>
      </c>
      <c r="I36" s="4" t="s">
        <v>17</v>
      </c>
      <c r="J36" s="4" t="s">
        <v>285</v>
      </c>
      <c r="K36" s="5">
        <v>41122</v>
      </c>
      <c r="L36" s="7">
        <v>1</v>
      </c>
      <c r="M36" s="7">
        <v>18</v>
      </c>
      <c r="N36" s="6">
        <v>100</v>
      </c>
      <c r="O36" s="6">
        <v>98</v>
      </c>
      <c r="P36" s="6">
        <v>96</v>
      </c>
      <c r="Q36" s="6">
        <v>100</v>
      </c>
      <c r="R36" s="6">
        <v>98</v>
      </c>
      <c r="S36" s="6">
        <v>99</v>
      </c>
      <c r="T36" s="6">
        <v>99</v>
      </c>
      <c r="U36" s="6">
        <v>99</v>
      </c>
      <c r="V36" s="6">
        <v>97</v>
      </c>
      <c r="W36" s="6">
        <v>99</v>
      </c>
      <c r="X36" s="16">
        <f t="shared" si="0"/>
        <v>83.666666666666671</v>
      </c>
    </row>
    <row r="37" spans="1:24" s="1" customFormat="1" ht="12.75" x14ac:dyDescent="0.2">
      <c r="A37" s="89"/>
      <c r="B37" s="84">
        <v>2649086</v>
      </c>
      <c r="C37" s="4" t="s">
        <v>304</v>
      </c>
      <c r="D37" s="4" t="s">
        <v>19</v>
      </c>
      <c r="E37" s="4" t="s">
        <v>13</v>
      </c>
      <c r="F37" s="4" t="s">
        <v>14</v>
      </c>
      <c r="G37" s="4" t="s">
        <v>15</v>
      </c>
      <c r="H37" s="4" t="s">
        <v>20</v>
      </c>
      <c r="I37" s="4" t="s">
        <v>17</v>
      </c>
      <c r="J37" s="4" t="s">
        <v>285</v>
      </c>
      <c r="K37" s="5">
        <v>41122</v>
      </c>
      <c r="L37" s="6">
        <v>99</v>
      </c>
      <c r="M37" s="8">
        <v>87</v>
      </c>
      <c r="N37" s="6">
        <v>100</v>
      </c>
      <c r="O37" s="6">
        <v>98</v>
      </c>
      <c r="P37" s="6">
        <v>96</v>
      </c>
      <c r="Q37" s="6">
        <v>100</v>
      </c>
      <c r="R37" s="6">
        <v>98</v>
      </c>
      <c r="S37" s="6">
        <v>99</v>
      </c>
      <c r="T37" s="6">
        <v>99</v>
      </c>
      <c r="U37" s="6">
        <v>99</v>
      </c>
      <c r="V37" s="6">
        <v>97</v>
      </c>
      <c r="W37" s="6">
        <v>99</v>
      </c>
      <c r="X37" s="16">
        <f t="shared" si="0"/>
        <v>97.583333333333329</v>
      </c>
    </row>
    <row r="38" spans="1:24" s="1" customFormat="1" ht="12.75" x14ac:dyDescent="0.2">
      <c r="A38" s="89"/>
      <c r="B38" s="84">
        <v>74295000</v>
      </c>
      <c r="C38" s="4" t="s">
        <v>305</v>
      </c>
      <c r="D38" s="4" t="s">
        <v>12</v>
      </c>
      <c r="E38" s="4" t="s">
        <v>13</v>
      </c>
      <c r="F38" s="4" t="s">
        <v>14</v>
      </c>
      <c r="G38" s="4" t="s">
        <v>15</v>
      </c>
      <c r="H38" s="4" t="s">
        <v>27</v>
      </c>
      <c r="I38" s="4" t="s">
        <v>17</v>
      </c>
      <c r="J38" s="4" t="s">
        <v>285</v>
      </c>
      <c r="K38" s="5">
        <v>41395</v>
      </c>
      <c r="L38" s="7">
        <v>0</v>
      </c>
      <c r="M38" s="7">
        <v>0</v>
      </c>
      <c r="N38" s="7">
        <v>0</v>
      </c>
      <c r="O38" s="7">
        <v>0</v>
      </c>
      <c r="P38" s="7">
        <v>0</v>
      </c>
      <c r="Q38" s="7">
        <v>22</v>
      </c>
      <c r="R38" s="6">
        <v>98</v>
      </c>
      <c r="S38" s="6">
        <v>99</v>
      </c>
      <c r="T38" s="6">
        <v>99</v>
      </c>
      <c r="U38" s="6">
        <v>99</v>
      </c>
      <c r="V38" s="6">
        <v>96</v>
      </c>
      <c r="W38" s="6">
        <v>98</v>
      </c>
      <c r="X38" s="16">
        <f t="shared" si="0"/>
        <v>50.916666666666664</v>
      </c>
    </row>
    <row r="39" spans="1:24" s="1" customFormat="1" ht="12.75" x14ac:dyDescent="0.2">
      <c r="A39" s="89"/>
      <c r="B39" s="84">
        <v>0</v>
      </c>
      <c r="C39" s="4" t="s">
        <v>305</v>
      </c>
      <c r="D39" s="4" t="s">
        <v>19</v>
      </c>
      <c r="E39" s="4" t="s">
        <v>13</v>
      </c>
      <c r="F39" s="4" t="s">
        <v>14</v>
      </c>
      <c r="G39" s="4" t="s">
        <v>15</v>
      </c>
      <c r="H39" s="4" t="s">
        <v>20</v>
      </c>
      <c r="I39" s="4" t="s">
        <v>17</v>
      </c>
      <c r="J39" s="4" t="s">
        <v>285</v>
      </c>
      <c r="K39" s="5">
        <v>41395</v>
      </c>
      <c r="L39" s="7">
        <v>0</v>
      </c>
      <c r="M39" s="7">
        <v>0</v>
      </c>
      <c r="N39" s="7">
        <v>0</v>
      </c>
      <c r="O39" s="7">
        <v>0</v>
      </c>
      <c r="P39" s="7">
        <v>0</v>
      </c>
      <c r="Q39" s="7">
        <v>39</v>
      </c>
      <c r="R39" s="6">
        <v>98</v>
      </c>
      <c r="S39" s="6">
        <v>99</v>
      </c>
      <c r="T39" s="6">
        <v>99</v>
      </c>
      <c r="U39" s="6">
        <v>99</v>
      </c>
      <c r="V39" s="6">
        <v>96</v>
      </c>
      <c r="W39" s="6">
        <v>98</v>
      </c>
      <c r="X39" s="16">
        <f t="shared" si="0"/>
        <v>52.333333333333336</v>
      </c>
    </row>
    <row r="40" spans="1:24" s="1" customFormat="1" ht="12.75" x14ac:dyDescent="0.2">
      <c r="A40" s="89"/>
      <c r="B40" s="84">
        <v>83880000</v>
      </c>
      <c r="C40" s="4" t="s">
        <v>124</v>
      </c>
      <c r="D40" s="4" t="s">
        <v>12</v>
      </c>
      <c r="E40" s="4" t="s">
        <v>13</v>
      </c>
      <c r="F40" s="4" t="s">
        <v>14</v>
      </c>
      <c r="G40" s="4" t="s">
        <v>15</v>
      </c>
      <c r="H40" s="4" t="s">
        <v>27</v>
      </c>
      <c r="I40" s="4" t="s">
        <v>17</v>
      </c>
      <c r="J40" s="4" t="s">
        <v>285</v>
      </c>
      <c r="K40" s="5">
        <v>41487</v>
      </c>
      <c r="L40" s="7">
        <v>0</v>
      </c>
      <c r="M40" s="7">
        <v>0</v>
      </c>
      <c r="N40" s="7">
        <v>0</v>
      </c>
      <c r="O40" s="7">
        <v>0</v>
      </c>
      <c r="P40" s="7">
        <v>0</v>
      </c>
      <c r="Q40" s="7">
        <v>0</v>
      </c>
      <c r="R40" s="7">
        <v>0</v>
      </c>
      <c r="S40" s="6">
        <v>97</v>
      </c>
      <c r="T40" s="7">
        <v>64</v>
      </c>
      <c r="U40" s="7">
        <v>0</v>
      </c>
      <c r="V40" s="7">
        <v>0</v>
      </c>
      <c r="W40" s="7">
        <v>0</v>
      </c>
      <c r="X40" s="16">
        <f t="shared" si="0"/>
        <v>13.416666666666666</v>
      </c>
    </row>
    <row r="41" spans="1:24" s="1" customFormat="1" ht="12.75" x14ac:dyDescent="0.2">
      <c r="A41" s="89"/>
      <c r="B41" s="84">
        <v>2648002</v>
      </c>
      <c r="C41" s="4" t="s">
        <v>124</v>
      </c>
      <c r="D41" s="4" t="s">
        <v>19</v>
      </c>
      <c r="E41" s="4" t="s">
        <v>13</v>
      </c>
      <c r="F41" s="4" t="s">
        <v>14</v>
      </c>
      <c r="G41" s="4" t="s">
        <v>15</v>
      </c>
      <c r="H41" s="4" t="s">
        <v>20</v>
      </c>
      <c r="I41" s="4" t="s">
        <v>17</v>
      </c>
      <c r="J41" s="4" t="s">
        <v>285</v>
      </c>
      <c r="K41" s="5">
        <v>41487</v>
      </c>
      <c r="L41" s="6">
        <v>99</v>
      </c>
      <c r="M41" s="8">
        <v>89</v>
      </c>
      <c r="N41" s="6">
        <v>100</v>
      </c>
      <c r="O41" s="7">
        <v>75</v>
      </c>
      <c r="P41" s="7">
        <v>42</v>
      </c>
      <c r="Q41" s="7">
        <v>55</v>
      </c>
      <c r="R41" s="7">
        <v>63</v>
      </c>
      <c r="S41" s="6">
        <v>98</v>
      </c>
      <c r="T41" s="7">
        <v>64</v>
      </c>
      <c r="U41" s="7">
        <v>0</v>
      </c>
      <c r="V41" s="7">
        <v>0</v>
      </c>
      <c r="W41" s="7">
        <v>0</v>
      </c>
      <c r="X41" s="16">
        <f t="shared" si="0"/>
        <v>57.083333333333336</v>
      </c>
    </row>
    <row r="42" spans="1:24" s="1" customFormat="1" ht="12.75" x14ac:dyDescent="0.2">
      <c r="A42" s="89"/>
      <c r="B42" s="84">
        <v>83040000</v>
      </c>
      <c r="C42" s="4" t="s">
        <v>306</v>
      </c>
      <c r="D42" s="4" t="s">
        <v>12</v>
      </c>
      <c r="E42" s="4" t="s">
        <v>13</v>
      </c>
      <c r="F42" s="4" t="s">
        <v>14</v>
      </c>
      <c r="G42" s="4" t="s">
        <v>72</v>
      </c>
      <c r="H42" s="4" t="s">
        <v>27</v>
      </c>
      <c r="I42" s="4" t="s">
        <v>17</v>
      </c>
      <c r="J42" s="4" t="s">
        <v>285</v>
      </c>
      <c r="K42" s="5">
        <v>41183</v>
      </c>
      <c r="L42" s="6">
        <v>99</v>
      </c>
      <c r="M42" s="8">
        <v>87</v>
      </c>
      <c r="N42" s="6">
        <v>100</v>
      </c>
      <c r="O42" s="6">
        <v>98</v>
      </c>
      <c r="P42" s="6">
        <v>96</v>
      </c>
      <c r="Q42" s="6">
        <v>100</v>
      </c>
      <c r="R42" s="6">
        <v>98</v>
      </c>
      <c r="S42" s="6">
        <v>99</v>
      </c>
      <c r="T42" s="6">
        <v>99</v>
      </c>
      <c r="U42" s="6">
        <v>99</v>
      </c>
      <c r="V42" s="6">
        <v>97</v>
      </c>
      <c r="W42" s="6">
        <v>99</v>
      </c>
      <c r="X42" s="16">
        <f t="shared" si="0"/>
        <v>97.583333333333329</v>
      </c>
    </row>
    <row r="43" spans="1:24" s="1" customFormat="1" ht="12.75" x14ac:dyDescent="0.2">
      <c r="A43" s="89"/>
      <c r="B43" s="84">
        <v>2750035</v>
      </c>
      <c r="C43" s="4" t="s">
        <v>306</v>
      </c>
      <c r="D43" s="4" t="s">
        <v>19</v>
      </c>
      <c r="E43" s="4" t="s">
        <v>13</v>
      </c>
      <c r="F43" s="4" t="s">
        <v>14</v>
      </c>
      <c r="G43" s="4" t="s">
        <v>72</v>
      </c>
      <c r="H43" s="4" t="s">
        <v>20</v>
      </c>
      <c r="I43" s="4" t="s">
        <v>17</v>
      </c>
      <c r="J43" s="4" t="s">
        <v>285</v>
      </c>
      <c r="K43" s="5">
        <v>41183</v>
      </c>
      <c r="L43" s="6">
        <v>99</v>
      </c>
      <c r="M43" s="8">
        <v>87</v>
      </c>
      <c r="N43" s="6">
        <v>100</v>
      </c>
      <c r="O43" s="6">
        <v>98</v>
      </c>
      <c r="P43" s="6">
        <v>96</v>
      </c>
      <c r="Q43" s="6">
        <v>100</v>
      </c>
      <c r="R43" s="6">
        <v>98</v>
      </c>
      <c r="S43" s="6">
        <v>99</v>
      </c>
      <c r="T43" s="6">
        <v>99</v>
      </c>
      <c r="U43" s="6">
        <v>99</v>
      </c>
      <c r="V43" s="6">
        <v>97</v>
      </c>
      <c r="W43" s="6">
        <v>99</v>
      </c>
      <c r="X43" s="16">
        <f t="shared" si="0"/>
        <v>97.583333333333329</v>
      </c>
    </row>
    <row r="44" spans="1:24" s="1" customFormat="1" ht="12.75" x14ac:dyDescent="0.2">
      <c r="A44" s="89"/>
      <c r="B44" s="84">
        <v>84249998</v>
      </c>
      <c r="C44" s="4" t="s">
        <v>307</v>
      </c>
      <c r="D44" s="4" t="s">
        <v>12</v>
      </c>
      <c r="E44" s="4" t="s">
        <v>13</v>
      </c>
      <c r="F44" s="4" t="s">
        <v>14</v>
      </c>
      <c r="G44" s="4" t="s">
        <v>15</v>
      </c>
      <c r="H44" s="4" t="s">
        <v>16</v>
      </c>
      <c r="I44" s="4" t="s">
        <v>17</v>
      </c>
      <c r="J44" s="4" t="s">
        <v>285</v>
      </c>
      <c r="K44" s="5">
        <v>35096</v>
      </c>
      <c r="L44" s="6">
        <v>99</v>
      </c>
      <c r="M44" s="8">
        <v>88</v>
      </c>
      <c r="N44" s="6">
        <v>100</v>
      </c>
      <c r="O44" s="6">
        <v>98</v>
      </c>
      <c r="P44" s="6">
        <v>96</v>
      </c>
      <c r="Q44" s="7">
        <v>22</v>
      </c>
      <c r="R44" s="6">
        <v>98</v>
      </c>
      <c r="S44" s="6">
        <v>99</v>
      </c>
      <c r="T44" s="6">
        <v>99</v>
      </c>
      <c r="U44" s="6">
        <v>100</v>
      </c>
      <c r="V44" s="6">
        <v>97</v>
      </c>
      <c r="W44" s="6">
        <v>94</v>
      </c>
      <c r="X44" s="16">
        <f t="shared" si="0"/>
        <v>90.833333333333329</v>
      </c>
    </row>
    <row r="45" spans="1:24" s="1" customFormat="1" ht="12.75" x14ac:dyDescent="0.2">
      <c r="A45" s="89"/>
      <c r="B45" s="84">
        <v>2849001</v>
      </c>
      <c r="C45" s="4" t="s">
        <v>307</v>
      </c>
      <c r="D45" s="4" t="s">
        <v>19</v>
      </c>
      <c r="E45" s="4" t="s">
        <v>13</v>
      </c>
      <c r="F45" s="4" t="s">
        <v>14</v>
      </c>
      <c r="G45" s="4" t="s">
        <v>15</v>
      </c>
      <c r="H45" s="4" t="s">
        <v>20</v>
      </c>
      <c r="I45" s="4" t="s">
        <v>17</v>
      </c>
      <c r="J45" s="4" t="s">
        <v>285</v>
      </c>
      <c r="K45" s="5">
        <v>35096</v>
      </c>
      <c r="L45" s="6">
        <v>99</v>
      </c>
      <c r="M45" s="8">
        <v>88</v>
      </c>
      <c r="N45" s="6">
        <v>100</v>
      </c>
      <c r="O45" s="6">
        <v>98</v>
      </c>
      <c r="P45" s="6">
        <v>96</v>
      </c>
      <c r="Q45" s="6">
        <v>100</v>
      </c>
      <c r="R45" s="6">
        <v>98</v>
      </c>
      <c r="S45" s="6">
        <v>99</v>
      </c>
      <c r="T45" s="6">
        <v>99</v>
      </c>
      <c r="U45" s="6">
        <v>100</v>
      </c>
      <c r="V45" s="6">
        <v>97</v>
      </c>
      <c r="W45" s="7">
        <v>72</v>
      </c>
      <c r="X45" s="16">
        <f t="shared" si="0"/>
        <v>95.5</v>
      </c>
    </row>
    <row r="46" spans="1:24" s="1" customFormat="1" ht="12.75" x14ac:dyDescent="0.2">
      <c r="A46" s="89"/>
      <c r="B46" s="84">
        <v>71498000</v>
      </c>
      <c r="C46" s="4" t="s">
        <v>308</v>
      </c>
      <c r="D46" s="4" t="s">
        <v>12</v>
      </c>
      <c r="E46" s="4" t="s">
        <v>13</v>
      </c>
      <c r="F46" s="4" t="s">
        <v>14</v>
      </c>
      <c r="G46" s="4" t="s">
        <v>15</v>
      </c>
      <c r="H46" s="4" t="s">
        <v>16</v>
      </c>
      <c r="I46" s="4" t="s">
        <v>17</v>
      </c>
      <c r="J46" s="4" t="s">
        <v>285</v>
      </c>
      <c r="K46" s="5">
        <v>41395</v>
      </c>
      <c r="L46" s="6">
        <v>99</v>
      </c>
      <c r="M46" s="8">
        <v>85</v>
      </c>
      <c r="N46" s="6">
        <v>100</v>
      </c>
      <c r="O46" s="6">
        <v>98</v>
      </c>
      <c r="P46" s="6">
        <v>96</v>
      </c>
      <c r="Q46" s="6">
        <v>100</v>
      </c>
      <c r="R46" s="6">
        <v>98</v>
      </c>
      <c r="S46" s="6">
        <v>99</v>
      </c>
      <c r="T46" s="6">
        <v>99</v>
      </c>
      <c r="U46" s="6">
        <v>100</v>
      </c>
      <c r="V46" s="7">
        <v>71</v>
      </c>
      <c r="W46" s="8">
        <v>82</v>
      </c>
      <c r="X46" s="16">
        <f t="shared" si="0"/>
        <v>93.916666666666671</v>
      </c>
    </row>
    <row r="47" spans="1:24" s="1" customFormat="1" ht="12.75" x14ac:dyDescent="0.2">
      <c r="A47" s="89"/>
      <c r="B47" s="84">
        <v>2750009</v>
      </c>
      <c r="C47" s="4" t="s">
        <v>308</v>
      </c>
      <c r="D47" s="4" t="s">
        <v>19</v>
      </c>
      <c r="E47" s="4" t="s">
        <v>13</v>
      </c>
      <c r="F47" s="4" t="s">
        <v>14</v>
      </c>
      <c r="G47" s="4" t="s">
        <v>15</v>
      </c>
      <c r="H47" s="4" t="s">
        <v>20</v>
      </c>
      <c r="I47" s="4" t="s">
        <v>17</v>
      </c>
      <c r="J47" s="4" t="s">
        <v>285</v>
      </c>
      <c r="K47" s="5">
        <v>41395</v>
      </c>
      <c r="L47" s="6">
        <v>99</v>
      </c>
      <c r="M47" s="8">
        <v>85</v>
      </c>
      <c r="N47" s="6">
        <v>100</v>
      </c>
      <c r="O47" s="6">
        <v>98</v>
      </c>
      <c r="P47" s="6">
        <v>96</v>
      </c>
      <c r="Q47" s="6">
        <v>100</v>
      </c>
      <c r="R47" s="6">
        <v>98</v>
      </c>
      <c r="S47" s="6">
        <v>99</v>
      </c>
      <c r="T47" s="6">
        <v>99</v>
      </c>
      <c r="U47" s="6">
        <v>100</v>
      </c>
      <c r="V47" s="6">
        <v>98</v>
      </c>
      <c r="W47" s="6">
        <v>100</v>
      </c>
      <c r="X47" s="16">
        <f t="shared" si="0"/>
        <v>97.666666666666671</v>
      </c>
    </row>
    <row r="48" spans="1:24" s="1" customFormat="1" ht="12.75" x14ac:dyDescent="0.2">
      <c r="A48" s="89"/>
      <c r="B48" s="84">
        <v>73820000</v>
      </c>
      <c r="C48" s="4" t="s">
        <v>309</v>
      </c>
      <c r="D48" s="4" t="s">
        <v>12</v>
      </c>
      <c r="E48" s="4" t="s">
        <v>13</v>
      </c>
      <c r="F48" s="4" t="s">
        <v>14</v>
      </c>
      <c r="G48" s="4" t="s">
        <v>15</v>
      </c>
      <c r="H48" s="4" t="s">
        <v>27</v>
      </c>
      <c r="I48" s="4" t="s">
        <v>17</v>
      </c>
      <c r="J48" s="4" t="s">
        <v>285</v>
      </c>
      <c r="K48" s="5">
        <v>41395</v>
      </c>
      <c r="L48" s="6">
        <v>99</v>
      </c>
      <c r="M48" s="8">
        <v>83</v>
      </c>
      <c r="N48" s="6">
        <v>100</v>
      </c>
      <c r="O48" s="6">
        <v>98</v>
      </c>
      <c r="P48" s="6">
        <v>96</v>
      </c>
      <c r="Q48" s="6">
        <v>100</v>
      </c>
      <c r="R48" s="6">
        <v>98</v>
      </c>
      <c r="S48" s="6">
        <v>99</v>
      </c>
      <c r="T48" s="6">
        <v>99</v>
      </c>
      <c r="U48" s="6">
        <v>100</v>
      </c>
      <c r="V48" s="6">
        <v>97</v>
      </c>
      <c r="W48" s="6">
        <v>100</v>
      </c>
      <c r="X48" s="16">
        <f t="shared" si="0"/>
        <v>97.416666666666671</v>
      </c>
    </row>
    <row r="49" spans="1:24" s="1" customFormat="1" ht="12.75" x14ac:dyDescent="0.2">
      <c r="A49" s="89"/>
      <c r="B49" s="84">
        <v>0</v>
      </c>
      <c r="C49" s="4" t="s">
        <v>309</v>
      </c>
      <c r="D49" s="4" t="s">
        <v>19</v>
      </c>
      <c r="E49" s="4" t="s">
        <v>13</v>
      </c>
      <c r="F49" s="4" t="s">
        <v>14</v>
      </c>
      <c r="G49" s="4" t="s">
        <v>15</v>
      </c>
      <c r="H49" s="4" t="s">
        <v>20</v>
      </c>
      <c r="I49" s="4" t="s">
        <v>17</v>
      </c>
      <c r="J49" s="4" t="s">
        <v>285</v>
      </c>
      <c r="K49" s="5">
        <v>41395</v>
      </c>
      <c r="L49" s="6">
        <v>99</v>
      </c>
      <c r="M49" s="8">
        <v>83</v>
      </c>
      <c r="N49" s="6">
        <v>100</v>
      </c>
      <c r="O49" s="6">
        <v>98</v>
      </c>
      <c r="P49" s="6">
        <v>96</v>
      </c>
      <c r="Q49" s="6">
        <v>100</v>
      </c>
      <c r="R49" s="6">
        <v>98</v>
      </c>
      <c r="S49" s="6">
        <v>99</v>
      </c>
      <c r="T49" s="6">
        <v>99</v>
      </c>
      <c r="U49" s="6">
        <v>100</v>
      </c>
      <c r="V49" s="6">
        <v>97</v>
      </c>
      <c r="W49" s="6">
        <v>100</v>
      </c>
      <c r="X49" s="16">
        <f t="shared" si="0"/>
        <v>97.416666666666671</v>
      </c>
    </row>
    <row r="50" spans="1:24" s="1" customFormat="1" ht="12.75" x14ac:dyDescent="0.2">
      <c r="A50" s="89"/>
      <c r="B50" s="84">
        <v>84100000</v>
      </c>
      <c r="C50" s="4" t="s">
        <v>310</v>
      </c>
      <c r="D50" s="4" t="s">
        <v>12</v>
      </c>
      <c r="E50" s="4" t="s">
        <v>13</v>
      </c>
      <c r="F50" s="4" t="s">
        <v>14</v>
      </c>
      <c r="G50" s="4"/>
      <c r="H50" s="4" t="s">
        <v>16</v>
      </c>
      <c r="I50" s="4"/>
      <c r="J50" s="4" t="s">
        <v>285</v>
      </c>
      <c r="K50" s="5">
        <v>41579</v>
      </c>
      <c r="L50" s="6">
        <v>98</v>
      </c>
      <c r="M50" s="6">
        <v>90</v>
      </c>
      <c r="N50" s="6">
        <v>100</v>
      </c>
      <c r="O50" s="6">
        <v>98</v>
      </c>
      <c r="P50" s="6">
        <v>96</v>
      </c>
      <c r="Q50" s="6">
        <v>100</v>
      </c>
      <c r="R50" s="6">
        <v>98</v>
      </c>
      <c r="S50" s="6">
        <v>99</v>
      </c>
      <c r="T50" s="7">
        <v>7</v>
      </c>
      <c r="U50" s="7">
        <v>0</v>
      </c>
      <c r="V50" s="7">
        <v>1</v>
      </c>
      <c r="W50" s="6">
        <v>100</v>
      </c>
      <c r="X50" s="16">
        <f t="shared" si="0"/>
        <v>73.916666666666671</v>
      </c>
    </row>
    <row r="51" spans="1:24" s="1" customFormat="1" ht="12.75" x14ac:dyDescent="0.2">
      <c r="A51" s="89"/>
      <c r="B51" s="84">
        <v>2748005</v>
      </c>
      <c r="C51" s="4" t="s">
        <v>310</v>
      </c>
      <c r="D51" s="4" t="s">
        <v>19</v>
      </c>
      <c r="E51" s="4" t="s">
        <v>13</v>
      </c>
      <c r="F51" s="4" t="s">
        <v>14</v>
      </c>
      <c r="G51" s="4"/>
      <c r="H51" s="4" t="s">
        <v>20</v>
      </c>
      <c r="I51" s="4"/>
      <c r="J51" s="4" t="s">
        <v>285</v>
      </c>
      <c r="K51" s="5">
        <v>41579</v>
      </c>
      <c r="L51" s="6">
        <v>99</v>
      </c>
      <c r="M51" s="6">
        <v>90</v>
      </c>
      <c r="N51" s="6">
        <v>100</v>
      </c>
      <c r="O51" s="6">
        <v>98</v>
      </c>
      <c r="P51" s="6">
        <v>96</v>
      </c>
      <c r="Q51" s="6">
        <v>100</v>
      </c>
      <c r="R51" s="6">
        <v>98</v>
      </c>
      <c r="S51" s="6">
        <v>99</v>
      </c>
      <c r="T51" s="6">
        <v>99</v>
      </c>
      <c r="U51" s="6">
        <v>100</v>
      </c>
      <c r="V51" s="6">
        <v>98</v>
      </c>
      <c r="W51" s="6">
        <v>100</v>
      </c>
      <c r="X51" s="16">
        <f t="shared" si="0"/>
        <v>98.083333333333329</v>
      </c>
    </row>
    <row r="52" spans="1:24" s="1" customFormat="1" ht="12.75" x14ac:dyDescent="0.2">
      <c r="A52" s="89"/>
      <c r="B52" s="84">
        <v>71383000</v>
      </c>
      <c r="C52" s="4" t="s">
        <v>311</v>
      </c>
      <c r="D52" s="4" t="s">
        <v>12</v>
      </c>
      <c r="E52" s="4" t="s">
        <v>13</v>
      </c>
      <c r="F52" s="4" t="s">
        <v>14</v>
      </c>
      <c r="G52" s="4" t="s">
        <v>15</v>
      </c>
      <c r="H52" s="4" t="s">
        <v>16</v>
      </c>
      <c r="I52" s="4" t="s">
        <v>17</v>
      </c>
      <c r="J52" s="4" t="s">
        <v>285</v>
      </c>
      <c r="K52" s="5">
        <v>41395</v>
      </c>
      <c r="L52" s="6">
        <v>99</v>
      </c>
      <c r="M52" s="8">
        <v>85</v>
      </c>
      <c r="N52" s="6">
        <v>100</v>
      </c>
      <c r="O52" s="6">
        <v>98</v>
      </c>
      <c r="P52" s="6">
        <v>96</v>
      </c>
      <c r="Q52" s="6">
        <v>100</v>
      </c>
      <c r="R52" s="6">
        <v>98</v>
      </c>
      <c r="S52" s="6">
        <v>99</v>
      </c>
      <c r="T52" s="7">
        <v>19</v>
      </c>
      <c r="U52" s="7">
        <v>0</v>
      </c>
      <c r="V52" s="7">
        <v>0</v>
      </c>
      <c r="W52" s="7">
        <v>0</v>
      </c>
      <c r="X52" s="16">
        <f t="shared" si="0"/>
        <v>66.166666666666671</v>
      </c>
    </row>
    <row r="53" spans="1:24" s="1" customFormat="1" ht="12.75" x14ac:dyDescent="0.2">
      <c r="A53" s="89"/>
      <c r="B53" s="84">
        <v>2750011</v>
      </c>
      <c r="C53" s="4" t="s">
        <v>311</v>
      </c>
      <c r="D53" s="4" t="s">
        <v>19</v>
      </c>
      <c r="E53" s="4" t="s">
        <v>13</v>
      </c>
      <c r="F53" s="4" t="s">
        <v>14</v>
      </c>
      <c r="G53" s="4" t="s">
        <v>15</v>
      </c>
      <c r="H53" s="4" t="s">
        <v>20</v>
      </c>
      <c r="I53" s="4" t="s">
        <v>17</v>
      </c>
      <c r="J53" s="4" t="s">
        <v>285</v>
      </c>
      <c r="K53" s="5">
        <v>41395</v>
      </c>
      <c r="L53" s="6">
        <v>99</v>
      </c>
      <c r="M53" s="8">
        <v>85</v>
      </c>
      <c r="N53" s="6">
        <v>100</v>
      </c>
      <c r="O53" s="6">
        <v>98</v>
      </c>
      <c r="P53" s="6">
        <v>96</v>
      </c>
      <c r="Q53" s="6">
        <v>100</v>
      </c>
      <c r="R53" s="6">
        <v>98</v>
      </c>
      <c r="S53" s="6">
        <v>99</v>
      </c>
      <c r="T53" s="6">
        <v>99</v>
      </c>
      <c r="U53" s="6">
        <v>100</v>
      </c>
      <c r="V53" s="6">
        <v>98</v>
      </c>
      <c r="W53" s="6">
        <v>100</v>
      </c>
      <c r="X53" s="16">
        <f t="shared" si="0"/>
        <v>97.666666666666671</v>
      </c>
    </row>
    <row r="54" spans="1:24" s="1" customFormat="1" ht="12.75" x14ac:dyDescent="0.2">
      <c r="A54" s="89"/>
      <c r="B54" s="84">
        <v>74320000</v>
      </c>
      <c r="C54" s="4" t="s">
        <v>312</v>
      </c>
      <c r="D54" s="4" t="s">
        <v>12</v>
      </c>
      <c r="E54" s="4" t="s">
        <v>13</v>
      </c>
      <c r="F54" s="4" t="s">
        <v>14</v>
      </c>
      <c r="G54" s="4" t="s">
        <v>15</v>
      </c>
      <c r="H54" s="4" t="s">
        <v>16</v>
      </c>
      <c r="I54" s="4" t="s">
        <v>17</v>
      </c>
      <c r="J54" s="4" t="s">
        <v>285</v>
      </c>
      <c r="K54" s="5">
        <v>41395</v>
      </c>
      <c r="L54" s="6">
        <v>99</v>
      </c>
      <c r="M54" s="7">
        <v>58</v>
      </c>
      <c r="N54" s="7">
        <v>7</v>
      </c>
      <c r="O54" s="7">
        <v>2</v>
      </c>
      <c r="P54" s="7">
        <v>6</v>
      </c>
      <c r="Q54" s="7">
        <v>0</v>
      </c>
      <c r="R54" s="7">
        <v>0</v>
      </c>
      <c r="S54" s="7">
        <v>0</v>
      </c>
      <c r="T54" s="7">
        <v>57</v>
      </c>
      <c r="U54" s="6">
        <v>100</v>
      </c>
      <c r="V54" s="6">
        <v>97</v>
      </c>
      <c r="W54" s="6">
        <v>100</v>
      </c>
      <c r="X54" s="16">
        <f t="shared" si="0"/>
        <v>43.833333333333336</v>
      </c>
    </row>
    <row r="55" spans="1:24" s="1" customFormat="1" ht="12.75" x14ac:dyDescent="0.2">
      <c r="A55" s="89"/>
      <c r="B55" s="84">
        <v>2653004</v>
      </c>
      <c r="C55" s="4" t="s">
        <v>312</v>
      </c>
      <c r="D55" s="4" t="s">
        <v>19</v>
      </c>
      <c r="E55" s="4" t="s">
        <v>13</v>
      </c>
      <c r="F55" s="4" t="s">
        <v>14</v>
      </c>
      <c r="G55" s="4" t="s">
        <v>15</v>
      </c>
      <c r="H55" s="4" t="s">
        <v>20</v>
      </c>
      <c r="I55" s="4" t="s">
        <v>17</v>
      </c>
      <c r="J55" s="4" t="s">
        <v>285</v>
      </c>
      <c r="K55" s="5">
        <v>41395</v>
      </c>
      <c r="L55" s="6">
        <v>99</v>
      </c>
      <c r="M55" s="7">
        <v>56</v>
      </c>
      <c r="N55" s="7">
        <v>9</v>
      </c>
      <c r="O55" s="7">
        <v>2</v>
      </c>
      <c r="P55" s="7">
        <v>6</v>
      </c>
      <c r="Q55" s="7">
        <v>0</v>
      </c>
      <c r="R55" s="7">
        <v>0</v>
      </c>
      <c r="S55" s="7">
        <v>0</v>
      </c>
      <c r="T55" s="7">
        <v>57</v>
      </c>
      <c r="U55" s="6">
        <v>100</v>
      </c>
      <c r="V55" s="6">
        <v>97</v>
      </c>
      <c r="W55" s="6">
        <v>100</v>
      </c>
      <c r="X55" s="16">
        <f t="shared" si="0"/>
        <v>43.833333333333336</v>
      </c>
    </row>
    <row r="56" spans="1:24" s="1" customFormat="1" ht="12.75" x14ac:dyDescent="0.2">
      <c r="A56" s="89"/>
      <c r="B56" s="84">
        <v>83010000</v>
      </c>
      <c r="C56" s="4" t="s">
        <v>313</v>
      </c>
      <c r="D56" s="4" t="s">
        <v>12</v>
      </c>
      <c r="E56" s="4" t="s">
        <v>13</v>
      </c>
      <c r="F56" s="4" t="s">
        <v>14</v>
      </c>
      <c r="G56" s="4" t="s">
        <v>72</v>
      </c>
      <c r="H56" s="4" t="s">
        <v>27</v>
      </c>
      <c r="I56" s="4" t="s">
        <v>17</v>
      </c>
      <c r="J56" s="4" t="s">
        <v>285</v>
      </c>
      <c r="K56" s="5">
        <v>41122</v>
      </c>
      <c r="L56" s="7">
        <v>37</v>
      </c>
      <c r="M56" s="7">
        <v>0</v>
      </c>
      <c r="N56" s="7">
        <v>0</v>
      </c>
      <c r="O56" s="7">
        <v>0</v>
      </c>
      <c r="P56" s="7">
        <v>0</v>
      </c>
      <c r="Q56" s="7">
        <v>0</v>
      </c>
      <c r="R56" s="7">
        <v>1</v>
      </c>
      <c r="S56" s="7">
        <v>8</v>
      </c>
      <c r="T56" s="6">
        <v>98</v>
      </c>
      <c r="U56" s="6">
        <v>99</v>
      </c>
      <c r="V56" s="6">
        <v>97</v>
      </c>
      <c r="W56" s="6">
        <v>99</v>
      </c>
      <c r="X56" s="16">
        <f t="shared" si="0"/>
        <v>36.583333333333336</v>
      </c>
    </row>
    <row r="57" spans="1:24" s="1" customFormat="1" ht="12.75" x14ac:dyDescent="0.2">
      <c r="A57" s="89"/>
      <c r="B57" s="84">
        <v>2650036</v>
      </c>
      <c r="C57" s="4" t="s">
        <v>313</v>
      </c>
      <c r="D57" s="4" t="s">
        <v>19</v>
      </c>
      <c r="E57" s="4" t="s">
        <v>13</v>
      </c>
      <c r="F57" s="4" t="s">
        <v>14</v>
      </c>
      <c r="G57" s="4" t="s">
        <v>72</v>
      </c>
      <c r="H57" s="4" t="s">
        <v>20</v>
      </c>
      <c r="I57" s="4" t="s">
        <v>17</v>
      </c>
      <c r="J57" s="4" t="s">
        <v>285</v>
      </c>
      <c r="K57" s="5">
        <v>41122</v>
      </c>
      <c r="L57" s="7">
        <v>37</v>
      </c>
      <c r="M57" s="7">
        <v>0</v>
      </c>
      <c r="N57" s="7">
        <v>0</v>
      </c>
      <c r="O57" s="7">
        <v>0</v>
      </c>
      <c r="P57" s="7">
        <v>0</v>
      </c>
      <c r="Q57" s="7">
        <v>0</v>
      </c>
      <c r="R57" s="7">
        <v>1</v>
      </c>
      <c r="S57" s="7">
        <v>8</v>
      </c>
      <c r="T57" s="6">
        <v>98</v>
      </c>
      <c r="U57" s="6">
        <v>99</v>
      </c>
      <c r="V57" s="6">
        <v>97</v>
      </c>
      <c r="W57" s="6">
        <v>99</v>
      </c>
      <c r="X57" s="16">
        <f t="shared" si="0"/>
        <v>36.583333333333336</v>
      </c>
    </row>
    <row r="58" spans="1:24" s="1" customFormat="1" ht="12.75" x14ac:dyDescent="0.2">
      <c r="A58" s="89"/>
      <c r="B58" s="84">
        <v>71300000</v>
      </c>
      <c r="C58" s="4" t="s">
        <v>314</v>
      </c>
      <c r="D58" s="4" t="s">
        <v>12</v>
      </c>
      <c r="E58" s="4" t="s">
        <v>13</v>
      </c>
      <c r="F58" s="4" t="s">
        <v>14</v>
      </c>
      <c r="G58" s="4" t="s">
        <v>15</v>
      </c>
      <c r="H58" s="4" t="s">
        <v>27</v>
      </c>
      <c r="I58" s="4" t="s">
        <v>17</v>
      </c>
      <c r="J58" s="4" t="s">
        <v>285</v>
      </c>
      <c r="K58" s="5">
        <v>41456</v>
      </c>
      <c r="L58" s="6">
        <v>100</v>
      </c>
      <c r="M58" s="8">
        <v>84</v>
      </c>
      <c r="N58" s="6">
        <v>100</v>
      </c>
      <c r="O58" s="6">
        <v>98</v>
      </c>
      <c r="P58" s="6">
        <v>96</v>
      </c>
      <c r="Q58" s="6">
        <v>100</v>
      </c>
      <c r="R58" s="6">
        <v>98</v>
      </c>
      <c r="S58" s="6">
        <v>99</v>
      </c>
      <c r="T58" s="6">
        <v>99</v>
      </c>
      <c r="U58" s="6">
        <v>100</v>
      </c>
      <c r="V58" s="6">
        <v>98</v>
      </c>
      <c r="W58" s="6">
        <v>100</v>
      </c>
      <c r="X58" s="16">
        <f t="shared" si="0"/>
        <v>97.666666666666671</v>
      </c>
    </row>
    <row r="59" spans="1:24" s="1" customFormat="1" ht="12.75" x14ac:dyDescent="0.2">
      <c r="A59" s="89"/>
      <c r="B59" s="84">
        <v>2749009</v>
      </c>
      <c r="C59" s="4" t="s">
        <v>314</v>
      </c>
      <c r="D59" s="4" t="s">
        <v>19</v>
      </c>
      <c r="E59" s="4" t="s">
        <v>13</v>
      </c>
      <c r="F59" s="4" t="s">
        <v>14</v>
      </c>
      <c r="G59" s="4" t="s">
        <v>15</v>
      </c>
      <c r="H59" s="4" t="s">
        <v>20</v>
      </c>
      <c r="I59" s="4" t="s">
        <v>17</v>
      </c>
      <c r="J59" s="4" t="s">
        <v>285</v>
      </c>
      <c r="K59" s="5">
        <v>41456</v>
      </c>
      <c r="L59" s="6">
        <v>99</v>
      </c>
      <c r="M59" s="8">
        <v>84</v>
      </c>
      <c r="N59" s="6">
        <v>100</v>
      </c>
      <c r="O59" s="6">
        <v>98</v>
      </c>
      <c r="P59" s="6">
        <v>96</v>
      </c>
      <c r="Q59" s="6">
        <v>100</v>
      </c>
      <c r="R59" s="6">
        <v>98</v>
      </c>
      <c r="S59" s="6">
        <v>99</v>
      </c>
      <c r="T59" s="6">
        <v>99</v>
      </c>
      <c r="U59" s="6">
        <v>100</v>
      </c>
      <c r="V59" s="6">
        <v>98</v>
      </c>
      <c r="W59" s="6">
        <v>100</v>
      </c>
      <c r="X59" s="16">
        <f t="shared" si="0"/>
        <v>97.583333333333329</v>
      </c>
    </row>
    <row r="60" spans="1:24" s="1" customFormat="1" ht="12.75" x14ac:dyDescent="0.2">
      <c r="A60" s="89"/>
      <c r="B60" s="84">
        <v>72715000</v>
      </c>
      <c r="C60" s="4" t="s">
        <v>315</v>
      </c>
      <c r="D60" s="4" t="s">
        <v>12</v>
      </c>
      <c r="E60" s="4" t="s">
        <v>13</v>
      </c>
      <c r="F60" s="4" t="s">
        <v>14</v>
      </c>
      <c r="G60" s="4"/>
      <c r="H60" s="4" t="s">
        <v>27</v>
      </c>
      <c r="I60" s="4"/>
      <c r="J60" s="4" t="s">
        <v>285</v>
      </c>
      <c r="K60" s="5">
        <v>41883</v>
      </c>
      <c r="L60" s="7">
        <v>14</v>
      </c>
      <c r="M60" s="7">
        <v>0</v>
      </c>
      <c r="N60" s="7">
        <v>0</v>
      </c>
      <c r="O60" s="7">
        <v>0</v>
      </c>
      <c r="P60" s="7">
        <v>41</v>
      </c>
      <c r="Q60" s="6">
        <v>100</v>
      </c>
      <c r="R60" s="6">
        <v>97</v>
      </c>
      <c r="S60" s="6">
        <v>99</v>
      </c>
      <c r="T60" s="6">
        <v>99</v>
      </c>
      <c r="U60" s="6">
        <v>100</v>
      </c>
      <c r="V60" s="6">
        <v>97</v>
      </c>
      <c r="W60" s="6">
        <v>100</v>
      </c>
      <c r="X60" s="16">
        <f t="shared" si="0"/>
        <v>62.25</v>
      </c>
    </row>
    <row r="61" spans="1:24" s="1" customFormat="1" ht="12.75" x14ac:dyDescent="0.2">
      <c r="A61" s="89"/>
      <c r="B61" s="84">
        <v>0</v>
      </c>
      <c r="C61" s="4" t="s">
        <v>315</v>
      </c>
      <c r="D61" s="4" t="s">
        <v>19</v>
      </c>
      <c r="E61" s="4" t="s">
        <v>13</v>
      </c>
      <c r="F61" s="4" t="s">
        <v>14</v>
      </c>
      <c r="G61" s="4"/>
      <c r="H61" s="4" t="s">
        <v>20</v>
      </c>
      <c r="I61" s="4"/>
      <c r="J61" s="4" t="s">
        <v>285</v>
      </c>
      <c r="K61" s="5">
        <v>41883</v>
      </c>
      <c r="L61" s="6">
        <v>99</v>
      </c>
      <c r="M61" s="8">
        <v>82</v>
      </c>
      <c r="N61" s="6">
        <v>100</v>
      </c>
      <c r="O61" s="6">
        <v>98</v>
      </c>
      <c r="P61" s="6">
        <v>96</v>
      </c>
      <c r="Q61" s="6">
        <v>100</v>
      </c>
      <c r="R61" s="6">
        <v>97</v>
      </c>
      <c r="S61" s="6">
        <v>99</v>
      </c>
      <c r="T61" s="6">
        <v>99</v>
      </c>
      <c r="U61" s="6">
        <v>100</v>
      </c>
      <c r="V61" s="6">
        <v>97</v>
      </c>
      <c r="W61" s="6">
        <v>100</v>
      </c>
      <c r="X61" s="16">
        <f t="shared" si="0"/>
        <v>97.25</v>
      </c>
    </row>
    <row r="62" spans="1:24" s="1" customFormat="1" ht="12.75" x14ac:dyDescent="0.2">
      <c r="A62" s="89"/>
      <c r="B62" s="84">
        <v>84580000</v>
      </c>
      <c r="C62" s="4" t="s">
        <v>316</v>
      </c>
      <c r="D62" s="4" t="s">
        <v>12</v>
      </c>
      <c r="E62" s="4" t="s">
        <v>13</v>
      </c>
      <c r="F62" s="4" t="s">
        <v>14</v>
      </c>
      <c r="G62" s="4"/>
      <c r="H62" s="4" t="s">
        <v>27</v>
      </c>
      <c r="I62" s="4"/>
      <c r="J62" s="4" t="s">
        <v>285</v>
      </c>
      <c r="K62" s="5">
        <v>41913</v>
      </c>
      <c r="L62" s="6">
        <v>99</v>
      </c>
      <c r="M62" s="8">
        <v>83</v>
      </c>
      <c r="N62" s="6">
        <v>100</v>
      </c>
      <c r="O62" s="6">
        <v>98</v>
      </c>
      <c r="P62" s="6">
        <v>96</v>
      </c>
      <c r="Q62" s="6">
        <v>100</v>
      </c>
      <c r="R62" s="6">
        <v>94</v>
      </c>
      <c r="S62" s="6">
        <v>95</v>
      </c>
      <c r="T62" s="6">
        <v>99</v>
      </c>
      <c r="U62" s="6">
        <v>99</v>
      </c>
      <c r="V62" s="6">
        <v>96</v>
      </c>
      <c r="W62" s="6">
        <v>98</v>
      </c>
      <c r="X62" s="16">
        <f t="shared" si="0"/>
        <v>96.416666666666671</v>
      </c>
    </row>
    <row r="63" spans="1:24" s="1" customFormat="1" ht="12.75" x14ac:dyDescent="0.2">
      <c r="A63" s="89"/>
      <c r="B63" s="84">
        <v>2849000</v>
      </c>
      <c r="C63" s="4" t="s">
        <v>316</v>
      </c>
      <c r="D63" s="4" t="s">
        <v>19</v>
      </c>
      <c r="E63" s="4" t="s">
        <v>13</v>
      </c>
      <c r="F63" s="4" t="s">
        <v>14</v>
      </c>
      <c r="G63" s="4"/>
      <c r="H63" s="4" t="s">
        <v>20</v>
      </c>
      <c r="I63" s="4"/>
      <c r="J63" s="4" t="s">
        <v>285</v>
      </c>
      <c r="K63" s="5">
        <v>41913</v>
      </c>
      <c r="L63" s="6">
        <v>99</v>
      </c>
      <c r="M63" s="8">
        <v>83</v>
      </c>
      <c r="N63" s="6">
        <v>100</v>
      </c>
      <c r="O63" s="6">
        <v>98</v>
      </c>
      <c r="P63" s="6">
        <v>96</v>
      </c>
      <c r="Q63" s="6">
        <v>100</v>
      </c>
      <c r="R63" s="6">
        <v>96</v>
      </c>
      <c r="S63" s="6">
        <v>95</v>
      </c>
      <c r="T63" s="6">
        <v>99</v>
      </c>
      <c r="U63" s="6">
        <v>99</v>
      </c>
      <c r="V63" s="6">
        <v>96</v>
      </c>
      <c r="W63" s="6">
        <v>98</v>
      </c>
      <c r="X63" s="16">
        <f t="shared" si="0"/>
        <v>96.583333333333329</v>
      </c>
    </row>
    <row r="64" spans="1:24" s="1" customFormat="1" ht="12.75" x14ac:dyDescent="0.2">
      <c r="A64" s="89"/>
      <c r="B64" s="84">
        <v>83300200</v>
      </c>
      <c r="C64" s="4" t="s">
        <v>317</v>
      </c>
      <c r="D64" s="4" t="s">
        <v>12</v>
      </c>
      <c r="E64" s="4" t="s">
        <v>13</v>
      </c>
      <c r="F64" s="4" t="s">
        <v>14</v>
      </c>
      <c r="G64" s="4" t="s">
        <v>72</v>
      </c>
      <c r="H64" s="4" t="s">
        <v>244</v>
      </c>
      <c r="I64" s="4" t="s">
        <v>17</v>
      </c>
      <c r="J64" s="4" t="s">
        <v>285</v>
      </c>
      <c r="K64" s="5">
        <v>35462</v>
      </c>
      <c r="L64" s="6">
        <v>99</v>
      </c>
      <c r="M64" s="8">
        <v>85</v>
      </c>
      <c r="N64" s="6">
        <v>100</v>
      </c>
      <c r="O64" s="6">
        <v>98</v>
      </c>
      <c r="P64" s="6">
        <v>96</v>
      </c>
      <c r="Q64" s="6">
        <v>100</v>
      </c>
      <c r="R64" s="6">
        <v>98</v>
      </c>
      <c r="S64" s="6">
        <v>99</v>
      </c>
      <c r="T64" s="6">
        <v>99</v>
      </c>
      <c r="U64" s="6">
        <v>100</v>
      </c>
      <c r="V64" s="6">
        <v>97</v>
      </c>
      <c r="W64" s="6">
        <v>100</v>
      </c>
      <c r="X64" s="16">
        <f t="shared" si="0"/>
        <v>97.583333333333329</v>
      </c>
    </row>
    <row r="65" spans="1:24" s="1" customFormat="1" ht="12.75" x14ac:dyDescent="0.2">
      <c r="A65" s="89"/>
      <c r="B65" s="84">
        <v>2749039</v>
      </c>
      <c r="C65" s="4" t="s">
        <v>317</v>
      </c>
      <c r="D65" s="4" t="s">
        <v>19</v>
      </c>
      <c r="E65" s="4" t="s">
        <v>13</v>
      </c>
      <c r="F65" s="4" t="s">
        <v>14</v>
      </c>
      <c r="G65" s="4" t="s">
        <v>72</v>
      </c>
      <c r="H65" s="4" t="s">
        <v>20</v>
      </c>
      <c r="I65" s="4" t="s">
        <v>17</v>
      </c>
      <c r="J65" s="4" t="s">
        <v>285</v>
      </c>
      <c r="K65" s="5">
        <v>35462</v>
      </c>
      <c r="L65" s="6">
        <v>98</v>
      </c>
      <c r="M65" s="8">
        <v>85</v>
      </c>
      <c r="N65" s="6">
        <v>100</v>
      </c>
      <c r="O65" s="6">
        <v>98</v>
      </c>
      <c r="P65" s="6">
        <v>96</v>
      </c>
      <c r="Q65" s="6">
        <v>100</v>
      </c>
      <c r="R65" s="6">
        <v>98</v>
      </c>
      <c r="S65" s="6">
        <v>99</v>
      </c>
      <c r="T65" s="6">
        <v>99</v>
      </c>
      <c r="U65" s="6">
        <v>100</v>
      </c>
      <c r="V65" s="6">
        <v>97</v>
      </c>
      <c r="W65" s="6">
        <v>100</v>
      </c>
      <c r="X65" s="16">
        <f t="shared" si="0"/>
        <v>97.5</v>
      </c>
    </row>
    <row r="66" spans="1:24" s="1" customFormat="1" ht="12.75" x14ac:dyDescent="0.2">
      <c r="A66" s="89"/>
      <c r="B66" s="84">
        <v>83892990</v>
      </c>
      <c r="C66" s="4" t="s">
        <v>318</v>
      </c>
      <c r="D66" s="4" t="s">
        <v>12</v>
      </c>
      <c r="E66" s="4" t="s">
        <v>13</v>
      </c>
      <c r="F66" s="4" t="s">
        <v>14</v>
      </c>
      <c r="G66" s="4" t="s">
        <v>72</v>
      </c>
      <c r="H66" s="4" t="s">
        <v>244</v>
      </c>
      <c r="I66" s="4" t="s">
        <v>17</v>
      </c>
      <c r="J66" s="4" t="s">
        <v>285</v>
      </c>
      <c r="K66" s="5">
        <v>35186</v>
      </c>
      <c r="L66" s="7">
        <v>15</v>
      </c>
      <c r="M66" s="7">
        <v>0</v>
      </c>
      <c r="N66" s="7">
        <v>0</v>
      </c>
      <c r="O66" s="7">
        <v>0</v>
      </c>
      <c r="P66" s="7">
        <v>0</v>
      </c>
      <c r="Q66" s="7">
        <v>0</v>
      </c>
      <c r="R66" s="7">
        <v>0</v>
      </c>
      <c r="S66" s="7">
        <v>0</v>
      </c>
      <c r="T66" s="7">
        <v>0</v>
      </c>
      <c r="U66" s="7">
        <v>0</v>
      </c>
      <c r="V66" s="7">
        <v>0</v>
      </c>
      <c r="W66" s="7">
        <v>0</v>
      </c>
      <c r="X66" s="16">
        <f t="shared" si="0"/>
        <v>1.25</v>
      </c>
    </row>
    <row r="67" spans="1:24" s="1" customFormat="1" ht="12.75" x14ac:dyDescent="0.2">
      <c r="A67" s="89"/>
      <c r="B67" s="84">
        <v>2749046</v>
      </c>
      <c r="C67" s="4" t="s">
        <v>318</v>
      </c>
      <c r="D67" s="4" t="s">
        <v>19</v>
      </c>
      <c r="E67" s="4" t="s">
        <v>13</v>
      </c>
      <c r="F67" s="4" t="s">
        <v>14</v>
      </c>
      <c r="G67" s="4" t="s">
        <v>72</v>
      </c>
      <c r="H67" s="4" t="s">
        <v>20</v>
      </c>
      <c r="I67" s="4" t="s">
        <v>17</v>
      </c>
      <c r="J67" s="4" t="s">
        <v>285</v>
      </c>
      <c r="K67" s="5">
        <v>35186</v>
      </c>
      <c r="L67" s="6">
        <v>91</v>
      </c>
      <c r="M67" s="7">
        <v>76</v>
      </c>
      <c r="N67" s="6">
        <v>99</v>
      </c>
      <c r="O67" s="6">
        <v>97</v>
      </c>
      <c r="P67" s="6">
        <v>93</v>
      </c>
      <c r="Q67" s="6">
        <v>96</v>
      </c>
      <c r="R67" s="6">
        <v>95</v>
      </c>
      <c r="S67" s="6">
        <v>91</v>
      </c>
      <c r="T67" s="7">
        <v>77</v>
      </c>
      <c r="U67" s="7">
        <v>58</v>
      </c>
      <c r="V67" s="7">
        <v>61</v>
      </c>
      <c r="W67" s="7">
        <v>58</v>
      </c>
      <c r="X67" s="16">
        <f t="shared" si="0"/>
        <v>82.666666666666671</v>
      </c>
    </row>
    <row r="68" spans="1:24" s="1" customFormat="1" ht="12.75" x14ac:dyDescent="0.2">
      <c r="A68" s="89"/>
      <c r="B68" s="84">
        <v>83105000</v>
      </c>
      <c r="C68" s="4" t="s">
        <v>319</v>
      </c>
      <c r="D68" s="4" t="s">
        <v>12</v>
      </c>
      <c r="E68" s="4" t="s">
        <v>13</v>
      </c>
      <c r="F68" s="4" t="s">
        <v>14</v>
      </c>
      <c r="G68" s="4" t="s">
        <v>72</v>
      </c>
      <c r="H68" s="4" t="s">
        <v>16</v>
      </c>
      <c r="I68" s="4" t="s">
        <v>17</v>
      </c>
      <c r="J68" s="4" t="s">
        <v>285</v>
      </c>
      <c r="K68" s="5">
        <v>38930</v>
      </c>
      <c r="L68" s="6">
        <v>99</v>
      </c>
      <c r="M68" s="8">
        <v>84</v>
      </c>
      <c r="N68" s="6">
        <v>100</v>
      </c>
      <c r="O68" s="6">
        <v>98</v>
      </c>
      <c r="P68" s="6">
        <v>96</v>
      </c>
      <c r="Q68" s="6">
        <v>100</v>
      </c>
      <c r="R68" s="7">
        <v>18</v>
      </c>
      <c r="S68" s="7">
        <v>1</v>
      </c>
      <c r="T68" s="6">
        <v>99</v>
      </c>
      <c r="U68" s="6">
        <v>100</v>
      </c>
      <c r="V68" s="6">
        <v>98</v>
      </c>
      <c r="W68" s="7">
        <v>11</v>
      </c>
      <c r="X68" s="16">
        <f t="shared" si="0"/>
        <v>75.333333333333329</v>
      </c>
    </row>
    <row r="69" spans="1:24" s="1" customFormat="1" ht="12.75" x14ac:dyDescent="0.2">
      <c r="A69" s="89"/>
      <c r="B69" s="84">
        <v>2749037</v>
      </c>
      <c r="C69" s="4" t="s">
        <v>319</v>
      </c>
      <c r="D69" s="4" t="s">
        <v>19</v>
      </c>
      <c r="E69" s="4" t="s">
        <v>13</v>
      </c>
      <c r="F69" s="4" t="s">
        <v>14</v>
      </c>
      <c r="G69" s="4" t="s">
        <v>72</v>
      </c>
      <c r="H69" s="4" t="s">
        <v>20</v>
      </c>
      <c r="I69" s="4" t="s">
        <v>17</v>
      </c>
      <c r="J69" s="4" t="s">
        <v>285</v>
      </c>
      <c r="K69" s="5">
        <v>38930</v>
      </c>
      <c r="L69" s="6">
        <v>98</v>
      </c>
      <c r="M69" s="8">
        <v>84</v>
      </c>
      <c r="N69" s="6">
        <v>100</v>
      </c>
      <c r="O69" s="6">
        <v>98</v>
      </c>
      <c r="P69" s="6">
        <v>96</v>
      </c>
      <c r="Q69" s="6">
        <v>100</v>
      </c>
      <c r="R69" s="6">
        <v>98</v>
      </c>
      <c r="S69" s="6">
        <v>99</v>
      </c>
      <c r="T69" s="6">
        <v>99</v>
      </c>
      <c r="U69" s="6">
        <v>100</v>
      </c>
      <c r="V69" s="6">
        <v>97</v>
      </c>
      <c r="W69" s="6">
        <v>100</v>
      </c>
      <c r="X69" s="16">
        <f t="shared" ref="X69:X85" si="1">AVERAGE(L69:W69)</f>
        <v>97.416666666666671</v>
      </c>
    </row>
    <row r="70" spans="1:24" s="1" customFormat="1" ht="12.75" x14ac:dyDescent="0.2">
      <c r="A70" s="89"/>
      <c r="B70" s="84">
        <v>84095500</v>
      </c>
      <c r="C70" s="4" t="s">
        <v>320</v>
      </c>
      <c r="D70" s="4" t="s">
        <v>12</v>
      </c>
      <c r="E70" s="4" t="s">
        <v>13</v>
      </c>
      <c r="F70" s="4" t="s">
        <v>14</v>
      </c>
      <c r="G70" s="4" t="s">
        <v>15</v>
      </c>
      <c r="H70" s="4" t="s">
        <v>16</v>
      </c>
      <c r="I70" s="4" t="s">
        <v>17</v>
      </c>
      <c r="J70" s="4" t="s">
        <v>285</v>
      </c>
      <c r="K70" s="5">
        <v>42095</v>
      </c>
      <c r="L70" s="6">
        <v>100</v>
      </c>
      <c r="M70" s="6">
        <v>91</v>
      </c>
      <c r="N70" s="6">
        <v>100</v>
      </c>
      <c r="O70" s="6">
        <v>98</v>
      </c>
      <c r="P70" s="6">
        <v>96</v>
      </c>
      <c r="Q70" s="6">
        <v>100</v>
      </c>
      <c r="R70" s="7">
        <v>50</v>
      </c>
      <c r="S70" s="7">
        <v>0</v>
      </c>
      <c r="T70" s="7">
        <v>0</v>
      </c>
      <c r="U70" s="7">
        <v>0</v>
      </c>
      <c r="V70" s="7">
        <v>0</v>
      </c>
      <c r="W70" s="7">
        <v>72</v>
      </c>
      <c r="X70" s="16">
        <f t="shared" si="1"/>
        <v>58.916666666666664</v>
      </c>
    </row>
    <row r="71" spans="1:24" s="1" customFormat="1" ht="12.75" x14ac:dyDescent="0.2">
      <c r="A71" s="89"/>
      <c r="B71" s="84">
        <v>0</v>
      </c>
      <c r="C71" s="4" t="s">
        <v>320</v>
      </c>
      <c r="D71" s="4" t="s">
        <v>19</v>
      </c>
      <c r="E71" s="4" t="s">
        <v>13</v>
      </c>
      <c r="F71" s="4" t="s">
        <v>14</v>
      </c>
      <c r="G71" s="4" t="s">
        <v>15</v>
      </c>
      <c r="H71" s="4" t="s">
        <v>20</v>
      </c>
      <c r="I71" s="4" t="s">
        <v>17</v>
      </c>
      <c r="J71" s="4" t="s">
        <v>285</v>
      </c>
      <c r="K71" s="5">
        <v>42095</v>
      </c>
      <c r="L71" s="6">
        <v>100</v>
      </c>
      <c r="M71" s="6">
        <v>91</v>
      </c>
      <c r="N71" s="6">
        <v>100</v>
      </c>
      <c r="O71" s="6">
        <v>98</v>
      </c>
      <c r="P71" s="6">
        <v>96</v>
      </c>
      <c r="Q71" s="6">
        <v>100</v>
      </c>
      <c r="R71" s="6">
        <v>98</v>
      </c>
      <c r="S71" s="7">
        <v>5</v>
      </c>
      <c r="T71" s="7">
        <v>0</v>
      </c>
      <c r="U71" s="7">
        <v>0</v>
      </c>
      <c r="V71" s="7">
        <v>0</v>
      </c>
      <c r="W71" s="7">
        <v>72</v>
      </c>
      <c r="X71" s="16">
        <f t="shared" si="1"/>
        <v>63.333333333333336</v>
      </c>
    </row>
    <row r="72" spans="1:24" s="1" customFormat="1" ht="12.75" x14ac:dyDescent="0.2">
      <c r="A72" s="89"/>
      <c r="B72" s="84">
        <v>84598002</v>
      </c>
      <c r="C72" s="4" t="s">
        <v>321</v>
      </c>
      <c r="D72" s="4" t="s">
        <v>12</v>
      </c>
      <c r="E72" s="4" t="s">
        <v>13</v>
      </c>
      <c r="F72" s="4" t="s">
        <v>14</v>
      </c>
      <c r="G72" s="4" t="s">
        <v>15</v>
      </c>
      <c r="H72" s="4" t="s">
        <v>32</v>
      </c>
      <c r="I72" s="4" t="s">
        <v>17</v>
      </c>
      <c r="J72" s="4" t="s">
        <v>285</v>
      </c>
      <c r="K72" s="5">
        <v>35765</v>
      </c>
      <c r="L72" s="7">
        <v>0</v>
      </c>
      <c r="M72" s="7">
        <v>0</v>
      </c>
      <c r="N72" s="7">
        <v>0</v>
      </c>
      <c r="O72" s="7">
        <v>0</v>
      </c>
      <c r="P72" s="7">
        <v>0</v>
      </c>
      <c r="Q72" s="7">
        <v>0</v>
      </c>
      <c r="R72" s="7">
        <v>32</v>
      </c>
      <c r="S72" s="6">
        <v>99</v>
      </c>
      <c r="T72" s="6">
        <v>99</v>
      </c>
      <c r="U72" s="6">
        <v>99</v>
      </c>
      <c r="V72" s="6">
        <v>94</v>
      </c>
      <c r="W72" s="6">
        <v>99</v>
      </c>
      <c r="X72" s="16">
        <f t="shared" si="1"/>
        <v>43.5</v>
      </c>
    </row>
    <row r="73" spans="1:24" s="1" customFormat="1" ht="12.75" x14ac:dyDescent="0.2">
      <c r="A73" s="89"/>
      <c r="B73" s="84">
        <v>2848009</v>
      </c>
      <c r="C73" s="4" t="s">
        <v>321</v>
      </c>
      <c r="D73" s="4" t="s">
        <v>19</v>
      </c>
      <c r="E73" s="4" t="s">
        <v>13</v>
      </c>
      <c r="F73" s="4" t="s">
        <v>14</v>
      </c>
      <c r="G73" s="4" t="s">
        <v>15</v>
      </c>
      <c r="H73" s="4" t="s">
        <v>20</v>
      </c>
      <c r="I73" s="4" t="s">
        <v>17</v>
      </c>
      <c r="J73" s="4" t="s">
        <v>285</v>
      </c>
      <c r="K73" s="5">
        <v>35765</v>
      </c>
      <c r="L73" s="7">
        <v>0</v>
      </c>
      <c r="M73" s="7">
        <v>0</v>
      </c>
      <c r="N73" s="7">
        <v>0</v>
      </c>
      <c r="O73" s="7">
        <v>0</v>
      </c>
      <c r="P73" s="7">
        <v>0</v>
      </c>
      <c r="Q73" s="7">
        <v>0</v>
      </c>
      <c r="R73" s="7">
        <v>32</v>
      </c>
      <c r="S73" s="6">
        <v>99</v>
      </c>
      <c r="T73" s="6">
        <v>99</v>
      </c>
      <c r="U73" s="6">
        <v>99</v>
      </c>
      <c r="V73" s="6">
        <v>97</v>
      </c>
      <c r="W73" s="6">
        <v>99</v>
      </c>
      <c r="X73" s="16">
        <f t="shared" si="1"/>
        <v>43.75</v>
      </c>
    </row>
    <row r="74" spans="1:24" s="1" customFormat="1" ht="12.75" x14ac:dyDescent="0.2">
      <c r="A74" s="89"/>
      <c r="B74" s="84">
        <v>82549000</v>
      </c>
      <c r="C74" s="4" t="s">
        <v>322</v>
      </c>
      <c r="D74" s="4" t="s">
        <v>12</v>
      </c>
      <c r="E74" s="4" t="s">
        <v>13</v>
      </c>
      <c r="F74" s="4" t="s">
        <v>14</v>
      </c>
      <c r="G74" s="4" t="s">
        <v>15</v>
      </c>
      <c r="H74" s="4" t="s">
        <v>27</v>
      </c>
      <c r="I74" s="4" t="s">
        <v>17</v>
      </c>
      <c r="J74" s="4" t="s">
        <v>285</v>
      </c>
      <c r="K74" s="5">
        <v>41487</v>
      </c>
      <c r="L74" s="6">
        <v>100</v>
      </c>
      <c r="M74" s="6">
        <v>91</v>
      </c>
      <c r="N74" s="6">
        <v>100</v>
      </c>
      <c r="O74" s="6">
        <v>98</v>
      </c>
      <c r="P74" s="6">
        <v>96</v>
      </c>
      <c r="Q74" s="6">
        <v>100</v>
      </c>
      <c r="R74" s="6">
        <v>98</v>
      </c>
      <c r="S74" s="6">
        <v>99</v>
      </c>
      <c r="T74" s="6">
        <v>99</v>
      </c>
      <c r="U74" s="6">
        <v>100</v>
      </c>
      <c r="V74" s="6">
        <v>98</v>
      </c>
      <c r="W74" s="6">
        <v>97</v>
      </c>
      <c r="X74" s="16">
        <f t="shared" si="1"/>
        <v>98</v>
      </c>
    </row>
    <row r="75" spans="1:24" s="1" customFormat="1" ht="12.75" x14ac:dyDescent="0.2">
      <c r="A75" s="89"/>
      <c r="B75" s="84">
        <v>2649068</v>
      </c>
      <c r="C75" s="4" t="s">
        <v>322</v>
      </c>
      <c r="D75" s="4" t="s">
        <v>19</v>
      </c>
      <c r="E75" s="4" t="s">
        <v>13</v>
      </c>
      <c r="F75" s="4" t="s">
        <v>14</v>
      </c>
      <c r="G75" s="4" t="s">
        <v>15</v>
      </c>
      <c r="H75" s="4" t="s">
        <v>20</v>
      </c>
      <c r="I75" s="4" t="s">
        <v>17</v>
      </c>
      <c r="J75" s="4" t="s">
        <v>285</v>
      </c>
      <c r="K75" s="5">
        <v>41487</v>
      </c>
      <c r="L75" s="6">
        <v>100</v>
      </c>
      <c r="M75" s="6">
        <v>90</v>
      </c>
      <c r="N75" s="6">
        <v>100</v>
      </c>
      <c r="O75" s="6">
        <v>98</v>
      </c>
      <c r="P75" s="6">
        <v>96</v>
      </c>
      <c r="Q75" s="6">
        <v>100</v>
      </c>
      <c r="R75" s="6">
        <v>98</v>
      </c>
      <c r="S75" s="6">
        <v>99</v>
      </c>
      <c r="T75" s="6">
        <v>99</v>
      </c>
      <c r="U75" s="6">
        <v>100</v>
      </c>
      <c r="V75" s="6">
        <v>98</v>
      </c>
      <c r="W75" s="6">
        <v>100</v>
      </c>
      <c r="X75" s="16">
        <f t="shared" si="1"/>
        <v>98.166666666666671</v>
      </c>
    </row>
    <row r="76" spans="1:24" s="1" customFormat="1" ht="12.75" x14ac:dyDescent="0.2">
      <c r="A76" s="89"/>
      <c r="B76" s="84">
        <v>83050000</v>
      </c>
      <c r="C76" s="4" t="s">
        <v>323</v>
      </c>
      <c r="D76" s="4" t="s">
        <v>12</v>
      </c>
      <c r="E76" s="4" t="s">
        <v>13</v>
      </c>
      <c r="F76" s="4" t="s">
        <v>14</v>
      </c>
      <c r="G76" s="4" t="s">
        <v>72</v>
      </c>
      <c r="H76" s="4" t="s">
        <v>244</v>
      </c>
      <c r="I76" s="4" t="s">
        <v>17</v>
      </c>
      <c r="J76" s="4" t="s">
        <v>285</v>
      </c>
      <c r="K76" s="5">
        <v>35186</v>
      </c>
      <c r="L76" s="6">
        <v>99</v>
      </c>
      <c r="M76" s="8">
        <v>86</v>
      </c>
      <c r="N76" s="6">
        <v>100</v>
      </c>
      <c r="O76" s="6">
        <v>98</v>
      </c>
      <c r="P76" s="6">
        <v>96</v>
      </c>
      <c r="Q76" s="6">
        <v>100</v>
      </c>
      <c r="R76" s="6">
        <v>98</v>
      </c>
      <c r="S76" s="7">
        <v>0</v>
      </c>
      <c r="T76" s="7">
        <v>54</v>
      </c>
      <c r="U76" s="6">
        <v>99</v>
      </c>
      <c r="V76" s="6">
        <v>96</v>
      </c>
      <c r="W76" s="6">
        <v>99</v>
      </c>
      <c r="X76" s="16">
        <f t="shared" si="1"/>
        <v>85.416666666666671</v>
      </c>
    </row>
    <row r="77" spans="1:24" s="1" customFormat="1" ht="12.75" x14ac:dyDescent="0.2">
      <c r="A77" s="89"/>
      <c r="B77" s="84">
        <v>2749003</v>
      </c>
      <c r="C77" s="4" t="s">
        <v>323</v>
      </c>
      <c r="D77" s="4" t="s">
        <v>19</v>
      </c>
      <c r="E77" s="4" t="s">
        <v>13</v>
      </c>
      <c r="F77" s="4" t="s">
        <v>14</v>
      </c>
      <c r="G77" s="4" t="s">
        <v>72</v>
      </c>
      <c r="H77" s="4" t="s">
        <v>20</v>
      </c>
      <c r="I77" s="4" t="s">
        <v>17</v>
      </c>
      <c r="J77" s="4" t="s">
        <v>285</v>
      </c>
      <c r="K77" s="5">
        <v>35186</v>
      </c>
      <c r="L77" s="6">
        <v>99</v>
      </c>
      <c r="M77" s="8">
        <v>86</v>
      </c>
      <c r="N77" s="6">
        <v>100</v>
      </c>
      <c r="O77" s="6">
        <v>98</v>
      </c>
      <c r="P77" s="6">
        <v>96</v>
      </c>
      <c r="Q77" s="6">
        <v>100</v>
      </c>
      <c r="R77" s="6">
        <v>98</v>
      </c>
      <c r="S77" s="6">
        <v>99</v>
      </c>
      <c r="T77" s="6">
        <v>98</v>
      </c>
      <c r="U77" s="6">
        <v>100</v>
      </c>
      <c r="V77" s="6">
        <v>96</v>
      </c>
      <c r="W77" s="6">
        <v>91</v>
      </c>
      <c r="X77" s="16">
        <f t="shared" si="1"/>
        <v>96.75</v>
      </c>
    </row>
    <row r="78" spans="1:24" s="1" customFormat="1" ht="12.75" x14ac:dyDescent="0.2">
      <c r="A78" s="89"/>
      <c r="B78" s="84">
        <v>72810000</v>
      </c>
      <c r="C78" s="4" t="s">
        <v>324</v>
      </c>
      <c r="D78" s="4" t="s">
        <v>12</v>
      </c>
      <c r="E78" s="4" t="s">
        <v>13</v>
      </c>
      <c r="F78" s="4" t="s">
        <v>14</v>
      </c>
      <c r="G78" s="4" t="s">
        <v>15</v>
      </c>
      <c r="H78" s="4" t="s">
        <v>16</v>
      </c>
      <c r="I78" s="4" t="s">
        <v>17</v>
      </c>
      <c r="J78" s="4" t="s">
        <v>285</v>
      </c>
      <c r="K78" s="5">
        <v>41518</v>
      </c>
      <c r="L78" s="7">
        <v>54</v>
      </c>
      <c r="M78" s="7">
        <v>0</v>
      </c>
      <c r="N78" s="7">
        <v>0</v>
      </c>
      <c r="O78" s="7">
        <v>0</v>
      </c>
      <c r="P78" s="7">
        <v>44</v>
      </c>
      <c r="Q78" s="6">
        <v>100</v>
      </c>
      <c r="R78" s="6">
        <v>98</v>
      </c>
      <c r="S78" s="6">
        <v>99</v>
      </c>
      <c r="T78" s="6">
        <v>99</v>
      </c>
      <c r="U78" s="6">
        <v>100</v>
      </c>
      <c r="V78" s="6">
        <v>98</v>
      </c>
      <c r="W78" s="6">
        <v>100</v>
      </c>
      <c r="X78" s="16">
        <f t="shared" si="1"/>
        <v>66</v>
      </c>
    </row>
    <row r="79" spans="1:24" s="1" customFormat="1" ht="12.75" x14ac:dyDescent="0.2">
      <c r="A79" s="89"/>
      <c r="B79" s="84">
        <v>0</v>
      </c>
      <c r="C79" s="4" t="s">
        <v>324</v>
      </c>
      <c r="D79" s="4" t="s">
        <v>19</v>
      </c>
      <c r="E79" s="4" t="s">
        <v>13</v>
      </c>
      <c r="F79" s="4" t="s">
        <v>14</v>
      </c>
      <c r="G79" s="4" t="s">
        <v>15</v>
      </c>
      <c r="H79" s="4" t="s">
        <v>20</v>
      </c>
      <c r="I79" s="4" t="s">
        <v>17</v>
      </c>
      <c r="J79" s="4" t="s">
        <v>285</v>
      </c>
      <c r="K79" s="5">
        <v>41518</v>
      </c>
      <c r="L79" s="6">
        <v>99</v>
      </c>
      <c r="M79" s="8">
        <v>89</v>
      </c>
      <c r="N79" s="6">
        <v>100</v>
      </c>
      <c r="O79" s="6">
        <v>98</v>
      </c>
      <c r="P79" s="6">
        <v>96</v>
      </c>
      <c r="Q79" s="6">
        <v>100</v>
      </c>
      <c r="R79" s="6">
        <v>98</v>
      </c>
      <c r="S79" s="6">
        <v>99</v>
      </c>
      <c r="T79" s="6">
        <v>99</v>
      </c>
      <c r="U79" s="6">
        <v>100</v>
      </c>
      <c r="V79" s="6">
        <v>98</v>
      </c>
      <c r="W79" s="6">
        <v>100</v>
      </c>
      <c r="X79" s="16">
        <f t="shared" si="1"/>
        <v>98</v>
      </c>
    </row>
    <row r="80" spans="1:24" s="1" customFormat="1" ht="12.75" x14ac:dyDescent="0.2">
      <c r="A80" s="89"/>
      <c r="B80" s="84">
        <v>83677000</v>
      </c>
      <c r="C80" s="4" t="s">
        <v>325</v>
      </c>
      <c r="D80" s="4" t="s">
        <v>12</v>
      </c>
      <c r="E80" s="4" t="s">
        <v>13</v>
      </c>
      <c r="F80" s="4" t="s">
        <v>14</v>
      </c>
      <c r="G80" s="4" t="s">
        <v>72</v>
      </c>
      <c r="H80" s="4" t="s">
        <v>244</v>
      </c>
      <c r="I80" s="4" t="s">
        <v>17</v>
      </c>
      <c r="J80" s="4" t="s">
        <v>285</v>
      </c>
      <c r="K80" s="5">
        <v>35186</v>
      </c>
      <c r="L80" s="7">
        <v>0</v>
      </c>
      <c r="M80" s="7">
        <v>0</v>
      </c>
      <c r="N80" s="7">
        <v>0</v>
      </c>
      <c r="O80" s="7">
        <v>0</v>
      </c>
      <c r="P80" s="8">
        <v>85</v>
      </c>
      <c r="Q80" s="6">
        <v>100</v>
      </c>
      <c r="R80" s="6">
        <v>98</v>
      </c>
      <c r="S80" s="6">
        <v>99</v>
      </c>
      <c r="T80" s="6">
        <v>99</v>
      </c>
      <c r="U80" s="6">
        <v>100</v>
      </c>
      <c r="V80" s="6">
        <v>98</v>
      </c>
      <c r="W80" s="6">
        <v>100</v>
      </c>
      <c r="X80" s="16">
        <f t="shared" si="1"/>
        <v>64.916666666666671</v>
      </c>
    </row>
    <row r="81" spans="1:24" s="1" customFormat="1" ht="12.75" x14ac:dyDescent="0.2">
      <c r="A81" s="89"/>
      <c r="B81" s="84">
        <v>2649004</v>
      </c>
      <c r="C81" s="4" t="s">
        <v>325</v>
      </c>
      <c r="D81" s="4" t="s">
        <v>19</v>
      </c>
      <c r="E81" s="4" t="s">
        <v>13</v>
      </c>
      <c r="F81" s="4" t="s">
        <v>14</v>
      </c>
      <c r="G81" s="4" t="s">
        <v>72</v>
      </c>
      <c r="H81" s="4" t="s">
        <v>20</v>
      </c>
      <c r="I81" s="4" t="s">
        <v>17</v>
      </c>
      <c r="J81" s="4" t="s">
        <v>285</v>
      </c>
      <c r="K81" s="5">
        <v>35186</v>
      </c>
      <c r="L81" s="6">
        <v>100</v>
      </c>
      <c r="M81" s="8">
        <v>87</v>
      </c>
      <c r="N81" s="6">
        <v>100</v>
      </c>
      <c r="O81" s="6">
        <v>98</v>
      </c>
      <c r="P81" s="6">
        <v>96</v>
      </c>
      <c r="Q81" s="6">
        <v>100</v>
      </c>
      <c r="R81" s="6">
        <v>98</v>
      </c>
      <c r="S81" s="6">
        <v>99</v>
      </c>
      <c r="T81" s="6">
        <v>99</v>
      </c>
      <c r="U81" s="6">
        <v>100</v>
      </c>
      <c r="V81" s="6">
        <v>98</v>
      </c>
      <c r="W81" s="6">
        <v>100</v>
      </c>
      <c r="X81" s="16">
        <f t="shared" si="1"/>
        <v>97.916666666666671</v>
      </c>
    </row>
    <row r="82" spans="1:24" s="1" customFormat="1" ht="12.75" x14ac:dyDescent="0.2">
      <c r="A82" s="89"/>
      <c r="B82" s="84">
        <v>84580500</v>
      </c>
      <c r="C82" s="4" t="s">
        <v>326</v>
      </c>
      <c r="D82" s="4" t="s">
        <v>12</v>
      </c>
      <c r="E82" s="4" t="s">
        <v>13</v>
      </c>
      <c r="F82" s="4" t="s">
        <v>14</v>
      </c>
      <c r="G82" s="4" t="s">
        <v>15</v>
      </c>
      <c r="H82" s="4" t="s">
        <v>16</v>
      </c>
      <c r="I82" s="4" t="s">
        <v>17</v>
      </c>
      <c r="J82" s="4" t="s">
        <v>285</v>
      </c>
      <c r="K82" s="5">
        <v>41456</v>
      </c>
      <c r="L82" s="6">
        <v>99</v>
      </c>
      <c r="M82" s="8">
        <v>85</v>
      </c>
      <c r="N82" s="6">
        <v>100</v>
      </c>
      <c r="O82" s="6">
        <v>98</v>
      </c>
      <c r="P82" s="6">
        <v>96</v>
      </c>
      <c r="Q82" s="6">
        <v>100</v>
      </c>
      <c r="R82" s="6">
        <v>98</v>
      </c>
      <c r="S82" s="6">
        <v>99</v>
      </c>
      <c r="T82" s="6">
        <v>99</v>
      </c>
      <c r="U82" s="7">
        <v>57</v>
      </c>
      <c r="V82" s="7">
        <v>0</v>
      </c>
      <c r="W82" s="6">
        <v>96</v>
      </c>
      <c r="X82" s="16">
        <f t="shared" si="1"/>
        <v>85.583333333333329</v>
      </c>
    </row>
    <row r="83" spans="1:24" s="1" customFormat="1" ht="12.75" x14ac:dyDescent="0.2">
      <c r="A83" s="89"/>
      <c r="B83" s="84">
        <v>2849027</v>
      </c>
      <c r="C83" s="4" t="s">
        <v>326</v>
      </c>
      <c r="D83" s="4" t="s">
        <v>19</v>
      </c>
      <c r="E83" s="4" t="s">
        <v>13</v>
      </c>
      <c r="F83" s="4" t="s">
        <v>14</v>
      </c>
      <c r="G83" s="4" t="s">
        <v>15</v>
      </c>
      <c r="H83" s="4" t="s">
        <v>20</v>
      </c>
      <c r="I83" s="4" t="s">
        <v>17</v>
      </c>
      <c r="J83" s="4" t="s">
        <v>285</v>
      </c>
      <c r="K83" s="5">
        <v>41456</v>
      </c>
      <c r="L83" s="6">
        <v>99</v>
      </c>
      <c r="M83" s="8">
        <v>85</v>
      </c>
      <c r="N83" s="6">
        <v>100</v>
      </c>
      <c r="O83" s="6">
        <v>98</v>
      </c>
      <c r="P83" s="6">
        <v>96</v>
      </c>
      <c r="Q83" s="6">
        <v>100</v>
      </c>
      <c r="R83" s="6">
        <v>98</v>
      </c>
      <c r="S83" s="6">
        <v>99</v>
      </c>
      <c r="T83" s="6">
        <v>99</v>
      </c>
      <c r="U83" s="6">
        <v>99</v>
      </c>
      <c r="V83" s="6">
        <v>95</v>
      </c>
      <c r="W83" s="6">
        <v>98</v>
      </c>
      <c r="X83" s="16">
        <f t="shared" si="1"/>
        <v>97.166666666666671</v>
      </c>
    </row>
    <row r="84" spans="1:24" s="1" customFormat="1" ht="12.75" x14ac:dyDescent="0.2">
      <c r="A84" s="89"/>
      <c r="B84" s="84">
        <v>71200000</v>
      </c>
      <c r="C84" s="4" t="s">
        <v>327</v>
      </c>
      <c r="D84" s="4" t="s">
        <v>12</v>
      </c>
      <c r="E84" s="4" t="s">
        <v>13</v>
      </c>
      <c r="F84" s="4" t="s">
        <v>14</v>
      </c>
      <c r="G84" s="4" t="s">
        <v>15</v>
      </c>
      <c r="H84" s="4" t="s">
        <v>27</v>
      </c>
      <c r="I84" s="4" t="s">
        <v>17</v>
      </c>
      <c r="J84" s="4" t="s">
        <v>285</v>
      </c>
      <c r="K84" s="5">
        <v>41456</v>
      </c>
      <c r="L84" s="6">
        <v>99</v>
      </c>
      <c r="M84" s="8">
        <v>89</v>
      </c>
      <c r="N84" s="6">
        <v>100</v>
      </c>
      <c r="O84" s="6">
        <v>98</v>
      </c>
      <c r="P84" s="6">
        <v>96</v>
      </c>
      <c r="Q84" s="6">
        <v>100</v>
      </c>
      <c r="R84" s="6">
        <v>98</v>
      </c>
      <c r="S84" s="6">
        <v>99</v>
      </c>
      <c r="T84" s="6">
        <v>99</v>
      </c>
      <c r="U84" s="6">
        <v>100</v>
      </c>
      <c r="V84" s="6">
        <v>98</v>
      </c>
      <c r="W84" s="6">
        <v>99</v>
      </c>
      <c r="X84" s="16">
        <f t="shared" si="1"/>
        <v>97.916666666666671</v>
      </c>
    </row>
    <row r="85" spans="1:24" s="1" customFormat="1" ht="12.75" x14ac:dyDescent="0.2">
      <c r="A85" s="89"/>
      <c r="B85" s="84">
        <v>2749031</v>
      </c>
      <c r="C85" s="4" t="s">
        <v>327</v>
      </c>
      <c r="D85" s="4" t="s">
        <v>19</v>
      </c>
      <c r="E85" s="4" t="s">
        <v>13</v>
      </c>
      <c r="F85" s="4" t="s">
        <v>14</v>
      </c>
      <c r="G85" s="4" t="s">
        <v>15</v>
      </c>
      <c r="H85" s="4" t="s">
        <v>20</v>
      </c>
      <c r="I85" s="4" t="s">
        <v>17</v>
      </c>
      <c r="J85" s="4" t="s">
        <v>285</v>
      </c>
      <c r="K85" s="5">
        <v>41456</v>
      </c>
      <c r="L85" s="6">
        <v>99</v>
      </c>
      <c r="M85" s="8">
        <v>89</v>
      </c>
      <c r="N85" s="6">
        <v>100</v>
      </c>
      <c r="O85" s="6">
        <v>98</v>
      </c>
      <c r="P85" s="6">
        <v>96</v>
      </c>
      <c r="Q85" s="6">
        <v>100</v>
      </c>
      <c r="R85" s="6">
        <v>98</v>
      </c>
      <c r="S85" s="6">
        <v>99</v>
      </c>
      <c r="T85" s="6">
        <v>99</v>
      </c>
      <c r="U85" s="6">
        <v>99</v>
      </c>
      <c r="V85" s="6">
        <v>98</v>
      </c>
      <c r="W85" s="6">
        <v>99</v>
      </c>
      <c r="X85" s="16">
        <f t="shared" si="1"/>
        <v>97.833333333333329</v>
      </c>
    </row>
    <row r="86" spans="1:24" s="1" customFormat="1" ht="11.25" customHeight="1" x14ac:dyDescent="0.2">
      <c r="A86" s="89"/>
      <c r="B86" s="66" t="s">
        <v>55</v>
      </c>
      <c r="C86" s="66"/>
      <c r="D86" s="66"/>
      <c r="E86" s="66"/>
      <c r="F86" s="66"/>
      <c r="G86" s="66"/>
      <c r="H86" s="66"/>
      <c r="I86" s="66"/>
      <c r="J86" s="66"/>
      <c r="K86" s="67"/>
      <c r="L86" s="7">
        <v>78</v>
      </c>
      <c r="M86" s="7">
        <v>66</v>
      </c>
      <c r="N86" s="7">
        <v>76</v>
      </c>
      <c r="O86" s="7">
        <v>75</v>
      </c>
      <c r="P86" s="7">
        <v>75</v>
      </c>
      <c r="Q86" s="7">
        <v>79</v>
      </c>
      <c r="R86" s="7">
        <v>78</v>
      </c>
      <c r="S86" s="8">
        <v>84</v>
      </c>
      <c r="T86" s="8">
        <v>84</v>
      </c>
      <c r="U86" s="8">
        <v>82</v>
      </c>
      <c r="V86" s="7">
        <v>79</v>
      </c>
      <c r="W86" s="8">
        <v>84</v>
      </c>
      <c r="X86" s="16">
        <f>AVERAGE(L86:W86)</f>
        <v>78.333333333333329</v>
      </c>
    </row>
    <row r="87" spans="1:24" s="1" customFormat="1" ht="11.25" customHeight="1" x14ac:dyDescent="0.2">
      <c r="A87" s="89"/>
      <c r="B87" s="115" t="s">
        <v>56</v>
      </c>
      <c r="C87" s="62" t="s">
        <v>57</v>
      </c>
      <c r="D87" s="63"/>
      <c r="E87" s="63"/>
      <c r="F87" s="63"/>
      <c r="G87" s="63"/>
      <c r="H87" s="63"/>
      <c r="I87" s="63"/>
      <c r="J87" s="63"/>
      <c r="K87" s="63"/>
      <c r="L87" s="63"/>
      <c r="M87" s="63"/>
      <c r="N87" s="63"/>
      <c r="O87" s="63"/>
      <c r="P87" s="63"/>
      <c r="Q87" s="63"/>
      <c r="R87" s="63"/>
      <c r="S87" s="63"/>
      <c r="T87" s="63"/>
      <c r="U87" s="63"/>
      <c r="V87" s="63"/>
      <c r="W87" s="63"/>
      <c r="X87" s="92"/>
    </row>
    <row r="88" spans="1:24" s="1" customFormat="1" ht="11.25" customHeight="1" x14ac:dyDescent="0.2">
      <c r="A88" s="89"/>
      <c r="B88" s="115" t="s">
        <v>58</v>
      </c>
      <c r="C88" s="62" t="s">
        <v>59</v>
      </c>
      <c r="D88" s="63"/>
      <c r="E88" s="63"/>
      <c r="F88" s="63"/>
      <c r="G88" s="63"/>
      <c r="H88" s="63"/>
      <c r="I88" s="63"/>
      <c r="J88" s="63"/>
      <c r="K88" s="63"/>
      <c r="L88" s="63"/>
      <c r="M88" s="63"/>
      <c r="N88" s="63"/>
      <c r="O88" s="63"/>
      <c r="P88" s="63"/>
      <c r="Q88" s="63"/>
      <c r="R88" s="63"/>
      <c r="S88" s="63"/>
      <c r="T88" s="63"/>
      <c r="U88" s="63"/>
      <c r="V88" s="63"/>
      <c r="W88" s="63"/>
      <c r="X88" s="92"/>
    </row>
    <row r="89" spans="1:24" s="1" customFormat="1" ht="11.25" customHeight="1" x14ac:dyDescent="0.2">
      <c r="A89" s="89"/>
      <c r="B89" s="115" t="s">
        <v>60</v>
      </c>
      <c r="C89" s="62" t="s">
        <v>61</v>
      </c>
      <c r="D89" s="63"/>
      <c r="E89" s="63"/>
      <c r="F89" s="63"/>
      <c r="G89" s="63"/>
      <c r="H89" s="63"/>
      <c r="I89" s="63"/>
      <c r="J89" s="63"/>
      <c r="K89" s="63"/>
      <c r="L89" s="63"/>
      <c r="M89" s="63"/>
      <c r="N89" s="63"/>
      <c r="O89" s="63"/>
      <c r="P89" s="63"/>
      <c r="Q89" s="63"/>
      <c r="R89" s="63"/>
      <c r="S89" s="63"/>
      <c r="T89" s="63"/>
      <c r="U89" s="63"/>
      <c r="V89" s="63"/>
      <c r="W89" s="63"/>
      <c r="X89" s="92"/>
    </row>
    <row r="90" spans="1:24" s="1" customFormat="1" ht="11.25" customHeight="1" x14ac:dyDescent="0.2">
      <c r="A90" s="89"/>
      <c r="B90" s="115" t="s">
        <v>60</v>
      </c>
      <c r="C90" s="62" t="s">
        <v>62</v>
      </c>
      <c r="D90" s="63"/>
      <c r="E90" s="63"/>
      <c r="F90" s="63"/>
      <c r="G90" s="63"/>
      <c r="H90" s="63"/>
      <c r="I90" s="63"/>
      <c r="J90" s="63"/>
      <c r="K90" s="63"/>
      <c r="L90" s="63"/>
      <c r="M90" s="63"/>
      <c r="N90" s="63"/>
      <c r="O90" s="63"/>
      <c r="P90" s="63"/>
      <c r="Q90" s="63"/>
      <c r="R90" s="63"/>
      <c r="S90" s="63"/>
      <c r="T90" s="63"/>
      <c r="U90" s="63"/>
      <c r="V90" s="63"/>
      <c r="W90" s="63"/>
      <c r="X90" s="92"/>
    </row>
    <row r="91" spans="1:24" s="1" customFormat="1" ht="11.25" customHeight="1" x14ac:dyDescent="0.2">
      <c r="A91" s="89"/>
      <c r="B91" s="115" t="s">
        <v>60</v>
      </c>
      <c r="C91" s="62" t="s">
        <v>63</v>
      </c>
      <c r="D91" s="63"/>
      <c r="E91" s="63"/>
      <c r="F91" s="63"/>
      <c r="G91" s="63"/>
      <c r="H91" s="63"/>
      <c r="I91" s="63"/>
      <c r="J91" s="63"/>
      <c r="K91" s="63"/>
      <c r="L91" s="63"/>
      <c r="M91" s="63"/>
      <c r="N91" s="63"/>
      <c r="O91" s="63"/>
      <c r="P91" s="63"/>
      <c r="Q91" s="63"/>
      <c r="R91" s="63"/>
      <c r="S91" s="63"/>
      <c r="T91" s="63"/>
      <c r="U91" s="63"/>
      <c r="V91" s="63"/>
      <c r="W91" s="63"/>
      <c r="X91" s="92"/>
    </row>
    <row r="92" spans="1:24" s="1" customFormat="1" ht="11.25" customHeight="1" x14ac:dyDescent="0.2">
      <c r="A92" s="89"/>
      <c r="B92" s="115" t="s">
        <v>64</v>
      </c>
      <c r="C92" s="62" t="s">
        <v>65</v>
      </c>
      <c r="D92" s="63"/>
      <c r="E92" s="63"/>
      <c r="F92" s="63"/>
      <c r="G92" s="63"/>
      <c r="H92" s="63"/>
      <c r="I92" s="63"/>
      <c r="J92" s="63"/>
      <c r="K92" s="63"/>
      <c r="L92" s="63"/>
      <c r="M92" s="63"/>
      <c r="N92" s="63"/>
      <c r="O92" s="63"/>
      <c r="P92" s="63"/>
      <c r="Q92" s="63"/>
      <c r="R92" s="63"/>
      <c r="S92" s="63"/>
      <c r="T92" s="63"/>
      <c r="U92" s="63"/>
      <c r="V92" s="63"/>
      <c r="W92" s="63"/>
      <c r="X92" s="92"/>
    </row>
    <row r="93" spans="1:24" s="1" customFormat="1" ht="11.25" customHeight="1" x14ac:dyDescent="0.2">
      <c r="A93" s="89"/>
      <c r="B93" s="116" t="s">
        <v>66</v>
      </c>
      <c r="C93" s="68"/>
      <c r="D93" s="68"/>
      <c r="E93" s="68"/>
      <c r="F93" s="69"/>
      <c r="G93" s="70" t="s">
        <v>67</v>
      </c>
      <c r="H93" s="71"/>
      <c r="I93" s="71"/>
      <c r="J93" s="71"/>
      <c r="K93" s="72"/>
      <c r="L93" s="73" t="s">
        <v>68</v>
      </c>
      <c r="M93" s="74"/>
      <c r="N93" s="74"/>
      <c r="O93" s="74"/>
      <c r="P93" s="75"/>
      <c r="Q93" s="76" t="s">
        <v>69</v>
      </c>
      <c r="R93" s="77"/>
      <c r="S93" s="77"/>
      <c r="T93" s="77"/>
      <c r="U93" s="77"/>
      <c r="V93" s="77"/>
      <c r="W93" s="77"/>
      <c r="X93" s="93"/>
    </row>
    <row r="94" spans="1:24" s="1" customFormat="1" ht="11.25" x14ac:dyDescent="0.2">
      <c r="A94" s="89"/>
      <c r="B94" s="90" t="s">
        <v>70</v>
      </c>
      <c r="C94" s="91"/>
      <c r="D94" s="91"/>
      <c r="E94" s="91"/>
      <c r="F94" s="91"/>
      <c r="G94" s="91"/>
      <c r="H94" s="91"/>
      <c r="I94" s="91"/>
      <c r="J94" s="91"/>
      <c r="K94" s="91"/>
      <c r="L94" s="91"/>
      <c r="M94" s="91"/>
      <c r="N94" s="91"/>
      <c r="O94" s="91"/>
      <c r="P94" s="91"/>
      <c r="Q94" s="91"/>
      <c r="R94" s="91"/>
      <c r="S94" s="91"/>
      <c r="T94" s="91"/>
      <c r="U94" s="91"/>
      <c r="V94" s="91"/>
      <c r="W94" s="91"/>
      <c r="X94" s="94"/>
    </row>
  </sheetData>
  <mergeCells count="14">
    <mergeCell ref="B94:X94"/>
    <mergeCell ref="C90:X90"/>
    <mergeCell ref="C91:X91"/>
    <mergeCell ref="C92:X92"/>
    <mergeCell ref="B93:F93"/>
    <mergeCell ref="G93:K93"/>
    <mergeCell ref="L93:P93"/>
    <mergeCell ref="Q93:X93"/>
    <mergeCell ref="C89:X89"/>
    <mergeCell ref="B1:W1"/>
    <mergeCell ref="B2:W2"/>
    <mergeCell ref="B86:K86"/>
    <mergeCell ref="C87:X87"/>
    <mergeCell ref="C88:X88"/>
  </mergeCells>
  <printOptions horizontalCentered="1"/>
  <pageMargins left="0.19685039370078741" right="0.19685039370078741" top="0.59055118110236227" bottom="0.39370078740157483" header="0.51181102362204722" footer="0.51181102362204722"/>
  <pageSetup paperSize="9" scale="90" orientation="landscape"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X30"/>
  <sheetViews>
    <sheetView showGridLines="0" workbookViewId="0">
      <selection activeCell="AB22" sqref="AB22"/>
    </sheetView>
  </sheetViews>
  <sheetFormatPr defaultRowHeight="15" x14ac:dyDescent="0.25"/>
  <cols>
    <col min="1" max="1" width="2.7109375" customWidth="1"/>
    <col min="2" max="2" width="10" bestFit="1" customWidth="1"/>
    <col min="3" max="3" width="19.28515625" customWidth="1"/>
    <col min="4" max="4" width="2.7109375" customWidth="1"/>
    <col min="5" max="5" width="3" customWidth="1"/>
    <col min="6" max="6" width="5" customWidth="1"/>
    <col min="7" max="7" width="5.140625" customWidth="1"/>
    <col min="8" max="8" width="7.5703125" customWidth="1"/>
    <col min="9" max="9" width="3.85546875" customWidth="1"/>
    <col min="10" max="10" width="2.42578125" customWidth="1"/>
    <col min="11" max="11" width="6"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5" max="25" width="1.28515625" customWidth="1"/>
  </cols>
  <sheetData>
    <row r="1" spans="1:24" s="1" customFormat="1" ht="12.75" x14ac:dyDescent="0.2">
      <c r="B1" s="99" t="s">
        <v>0</v>
      </c>
      <c r="C1" s="85"/>
      <c r="D1" s="85"/>
      <c r="E1" s="85"/>
      <c r="F1" s="85"/>
      <c r="G1" s="85"/>
      <c r="H1" s="85"/>
      <c r="I1" s="85"/>
      <c r="J1" s="85"/>
      <c r="K1" s="85"/>
      <c r="L1" s="85"/>
      <c r="M1" s="85"/>
      <c r="N1" s="85"/>
      <c r="O1" s="85"/>
      <c r="P1" s="85"/>
      <c r="Q1" s="85"/>
      <c r="R1" s="85"/>
      <c r="S1" s="85"/>
      <c r="T1" s="85"/>
      <c r="U1" s="85"/>
      <c r="V1" s="85"/>
      <c r="W1" s="98"/>
      <c r="X1" s="79"/>
    </row>
    <row r="2" spans="1:24" s="1" customFormat="1" ht="12.75" customHeight="1" x14ac:dyDescent="0.2">
      <c r="A2" s="89"/>
      <c r="B2" s="64" t="s">
        <v>517</v>
      </c>
      <c r="C2" s="64"/>
      <c r="D2" s="64"/>
      <c r="E2" s="64"/>
      <c r="F2" s="64"/>
      <c r="G2" s="64"/>
      <c r="H2" s="64"/>
      <c r="I2" s="64"/>
      <c r="J2" s="64"/>
      <c r="K2" s="64"/>
      <c r="L2" s="64"/>
      <c r="M2" s="64"/>
      <c r="N2" s="64"/>
      <c r="O2" s="64"/>
      <c r="P2" s="64"/>
      <c r="Q2" s="64"/>
      <c r="R2" s="64"/>
      <c r="S2" s="64"/>
      <c r="T2" s="64"/>
      <c r="U2" s="64"/>
      <c r="V2" s="64"/>
      <c r="W2" s="65"/>
      <c r="X2" s="119"/>
    </row>
    <row r="3" spans="1:24"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16" t="s">
        <v>371</v>
      </c>
    </row>
    <row r="4" spans="1:24" s="1" customFormat="1" ht="12.75" x14ac:dyDescent="0.2">
      <c r="A4" s="89"/>
      <c r="B4" s="84">
        <v>50187000</v>
      </c>
      <c r="C4" s="4" t="s">
        <v>328</v>
      </c>
      <c r="D4" s="4" t="s">
        <v>12</v>
      </c>
      <c r="E4" s="4" t="s">
        <v>13</v>
      </c>
      <c r="F4" s="4" t="s">
        <v>14</v>
      </c>
      <c r="G4" s="4"/>
      <c r="H4" s="4" t="s">
        <v>27</v>
      </c>
      <c r="I4" s="4"/>
      <c r="J4" s="4" t="s">
        <v>329</v>
      </c>
      <c r="K4" s="5">
        <v>41030</v>
      </c>
      <c r="L4" s="6">
        <v>96</v>
      </c>
      <c r="M4" s="6">
        <v>80</v>
      </c>
      <c r="N4" s="6">
        <v>100</v>
      </c>
      <c r="O4" s="6">
        <v>98</v>
      </c>
      <c r="P4" s="6">
        <v>96</v>
      </c>
      <c r="Q4" s="6">
        <v>100</v>
      </c>
      <c r="R4" s="6">
        <v>98</v>
      </c>
      <c r="S4" s="6">
        <v>99</v>
      </c>
      <c r="T4" s="6">
        <v>99</v>
      </c>
      <c r="U4" s="7">
        <v>54</v>
      </c>
      <c r="V4" s="7">
        <v>20</v>
      </c>
      <c r="W4" s="7">
        <v>0</v>
      </c>
      <c r="X4" s="16">
        <f>AVERAGE(L4:W4)</f>
        <v>78.333333333333329</v>
      </c>
    </row>
    <row r="5" spans="1:24" s="1" customFormat="1" ht="12.75" x14ac:dyDescent="0.2">
      <c r="A5" s="89"/>
      <c r="B5" s="84">
        <v>1037085</v>
      </c>
      <c r="C5" s="4" t="s">
        <v>328</v>
      </c>
      <c r="D5" s="4" t="s">
        <v>19</v>
      </c>
      <c r="E5" s="4" t="s">
        <v>13</v>
      </c>
      <c r="F5" s="4" t="s">
        <v>14</v>
      </c>
      <c r="G5" s="4"/>
      <c r="H5" s="4" t="s">
        <v>20</v>
      </c>
      <c r="I5" s="4"/>
      <c r="J5" s="4" t="s">
        <v>329</v>
      </c>
      <c r="K5" s="5">
        <v>41030</v>
      </c>
      <c r="L5" s="6">
        <v>97</v>
      </c>
      <c r="M5" s="8">
        <v>85</v>
      </c>
      <c r="N5" s="6">
        <v>100</v>
      </c>
      <c r="O5" s="6">
        <v>98</v>
      </c>
      <c r="P5" s="6">
        <v>96</v>
      </c>
      <c r="Q5" s="6">
        <v>100</v>
      </c>
      <c r="R5" s="6">
        <v>98</v>
      </c>
      <c r="S5" s="6">
        <v>99</v>
      </c>
      <c r="T5" s="6">
        <v>99</v>
      </c>
      <c r="U5" s="7">
        <v>54</v>
      </c>
      <c r="V5" s="7">
        <v>74</v>
      </c>
      <c r="W5" s="7">
        <v>0</v>
      </c>
      <c r="X5" s="16">
        <f t="shared" ref="X5:X20" si="0">AVERAGE(L5:W5)</f>
        <v>83.333333333333329</v>
      </c>
    </row>
    <row r="6" spans="1:24" s="1" customFormat="1" ht="12.75" x14ac:dyDescent="0.2">
      <c r="A6" s="89"/>
      <c r="B6" s="84">
        <v>50169500</v>
      </c>
      <c r="C6" s="4" t="s">
        <v>330</v>
      </c>
      <c r="D6" s="4" t="s">
        <v>12</v>
      </c>
      <c r="E6" s="4" t="s">
        <v>13</v>
      </c>
      <c r="F6" s="4" t="s">
        <v>14</v>
      </c>
      <c r="G6" s="4" t="s">
        <v>15</v>
      </c>
      <c r="H6" s="4" t="s">
        <v>16</v>
      </c>
      <c r="I6" s="4" t="s">
        <v>17</v>
      </c>
      <c r="J6" s="4" t="s">
        <v>329</v>
      </c>
      <c r="K6" s="5">
        <v>41122</v>
      </c>
      <c r="L6" s="6">
        <v>98</v>
      </c>
      <c r="M6" s="8">
        <v>85</v>
      </c>
      <c r="N6" s="6">
        <v>100</v>
      </c>
      <c r="O6" s="6">
        <v>98</v>
      </c>
      <c r="P6" s="6">
        <v>96</v>
      </c>
      <c r="Q6" s="6">
        <v>100</v>
      </c>
      <c r="R6" s="6">
        <v>98</v>
      </c>
      <c r="S6" s="6">
        <v>99</v>
      </c>
      <c r="T6" s="6">
        <v>99</v>
      </c>
      <c r="U6" s="6">
        <v>99</v>
      </c>
      <c r="V6" s="6">
        <v>97</v>
      </c>
      <c r="W6" s="6">
        <v>99</v>
      </c>
      <c r="X6" s="16">
        <f t="shared" si="0"/>
        <v>97.333333333333329</v>
      </c>
    </row>
    <row r="7" spans="1:24" s="1" customFormat="1" ht="12.75" x14ac:dyDescent="0.2">
      <c r="A7" s="89"/>
      <c r="B7" s="84">
        <v>0</v>
      </c>
      <c r="C7" s="4" t="s">
        <v>330</v>
      </c>
      <c r="D7" s="4" t="s">
        <v>19</v>
      </c>
      <c r="E7" s="4" t="s">
        <v>13</v>
      </c>
      <c r="F7" s="4" t="s">
        <v>14</v>
      </c>
      <c r="G7" s="4" t="s">
        <v>15</v>
      </c>
      <c r="H7" s="4" t="s">
        <v>20</v>
      </c>
      <c r="I7" s="4" t="s">
        <v>17</v>
      </c>
      <c r="J7" s="4" t="s">
        <v>329</v>
      </c>
      <c r="K7" s="5">
        <v>41122</v>
      </c>
      <c r="L7" s="6">
        <v>98</v>
      </c>
      <c r="M7" s="8">
        <v>85</v>
      </c>
      <c r="N7" s="6">
        <v>100</v>
      </c>
      <c r="O7" s="6">
        <v>98</v>
      </c>
      <c r="P7" s="6">
        <v>96</v>
      </c>
      <c r="Q7" s="6">
        <v>100</v>
      </c>
      <c r="R7" s="6">
        <v>98</v>
      </c>
      <c r="S7" s="6">
        <v>99</v>
      </c>
      <c r="T7" s="6">
        <v>99</v>
      </c>
      <c r="U7" s="6">
        <v>99</v>
      </c>
      <c r="V7" s="6">
        <v>97</v>
      </c>
      <c r="W7" s="6">
        <v>99</v>
      </c>
      <c r="X7" s="16">
        <f t="shared" si="0"/>
        <v>97.333333333333329</v>
      </c>
    </row>
    <row r="8" spans="1:24" s="1" customFormat="1" ht="12.75" x14ac:dyDescent="0.2">
      <c r="A8" s="89"/>
      <c r="B8" s="84">
        <v>49695000</v>
      </c>
      <c r="C8" s="4" t="s">
        <v>331</v>
      </c>
      <c r="D8" s="4" t="s">
        <v>12</v>
      </c>
      <c r="E8" s="4" t="s">
        <v>13</v>
      </c>
      <c r="F8" s="4" t="s">
        <v>14</v>
      </c>
      <c r="G8" s="4"/>
      <c r="H8" s="4" t="s">
        <v>27</v>
      </c>
      <c r="I8" s="4"/>
      <c r="J8" s="4" t="s">
        <v>329</v>
      </c>
      <c r="K8" s="5">
        <v>41030</v>
      </c>
      <c r="L8" s="6">
        <v>95</v>
      </c>
      <c r="M8" s="7">
        <v>78</v>
      </c>
      <c r="N8" s="6">
        <v>99</v>
      </c>
      <c r="O8" s="6">
        <v>98</v>
      </c>
      <c r="P8" s="6">
        <v>96</v>
      </c>
      <c r="Q8" s="6">
        <v>100</v>
      </c>
      <c r="R8" s="6">
        <v>98</v>
      </c>
      <c r="S8" s="6">
        <v>99</v>
      </c>
      <c r="T8" s="6">
        <v>99</v>
      </c>
      <c r="U8" s="6">
        <v>99</v>
      </c>
      <c r="V8" s="6">
        <v>94</v>
      </c>
      <c r="W8" s="6">
        <v>99</v>
      </c>
      <c r="X8" s="16">
        <f t="shared" si="0"/>
        <v>96.166666666666671</v>
      </c>
    </row>
    <row r="9" spans="1:24" s="1" customFormat="1" ht="12.75" x14ac:dyDescent="0.2">
      <c r="A9" s="89"/>
      <c r="B9" s="84">
        <v>1036067</v>
      </c>
      <c r="C9" s="4" t="s">
        <v>331</v>
      </c>
      <c r="D9" s="4" t="s">
        <v>19</v>
      </c>
      <c r="E9" s="4" t="s">
        <v>13</v>
      </c>
      <c r="F9" s="4" t="s">
        <v>14</v>
      </c>
      <c r="G9" s="4"/>
      <c r="H9" s="4" t="s">
        <v>20</v>
      </c>
      <c r="I9" s="4"/>
      <c r="J9" s="4" t="s">
        <v>329</v>
      </c>
      <c r="K9" s="5">
        <v>41030</v>
      </c>
      <c r="L9" s="6">
        <v>95</v>
      </c>
      <c r="M9" s="7">
        <v>78</v>
      </c>
      <c r="N9" s="6">
        <v>99</v>
      </c>
      <c r="O9" s="6">
        <v>96</v>
      </c>
      <c r="P9" s="6">
        <v>96</v>
      </c>
      <c r="Q9" s="6">
        <v>100</v>
      </c>
      <c r="R9" s="6">
        <v>98</v>
      </c>
      <c r="S9" s="6">
        <v>99</v>
      </c>
      <c r="T9" s="6">
        <v>99</v>
      </c>
      <c r="U9" s="6">
        <v>99</v>
      </c>
      <c r="V9" s="6">
        <v>94</v>
      </c>
      <c r="W9" s="6">
        <v>99</v>
      </c>
      <c r="X9" s="16">
        <f t="shared" si="0"/>
        <v>96</v>
      </c>
    </row>
    <row r="10" spans="1:24" s="1" customFormat="1" ht="12.75" x14ac:dyDescent="0.2">
      <c r="A10" s="89"/>
      <c r="B10" s="84">
        <v>50090000</v>
      </c>
      <c r="C10" s="4" t="s">
        <v>332</v>
      </c>
      <c r="D10" s="4" t="s">
        <v>12</v>
      </c>
      <c r="E10" s="4" t="s">
        <v>13</v>
      </c>
      <c r="F10" s="4" t="s">
        <v>14</v>
      </c>
      <c r="G10" s="4" t="s">
        <v>15</v>
      </c>
      <c r="H10" s="4" t="s">
        <v>27</v>
      </c>
      <c r="I10" s="4" t="s">
        <v>17</v>
      </c>
      <c r="J10" s="4" t="s">
        <v>329</v>
      </c>
      <c r="K10" s="5">
        <v>40969</v>
      </c>
      <c r="L10" s="6">
        <v>97</v>
      </c>
      <c r="M10" s="8">
        <v>84</v>
      </c>
      <c r="N10" s="6">
        <v>100</v>
      </c>
      <c r="O10" s="6">
        <v>98</v>
      </c>
      <c r="P10" s="6">
        <v>96</v>
      </c>
      <c r="Q10" s="6">
        <v>100</v>
      </c>
      <c r="R10" s="6">
        <v>98</v>
      </c>
      <c r="S10" s="6">
        <v>99</v>
      </c>
      <c r="T10" s="6">
        <v>99</v>
      </c>
      <c r="U10" s="6">
        <v>99</v>
      </c>
      <c r="V10" s="6">
        <v>96</v>
      </c>
      <c r="W10" s="6">
        <v>99</v>
      </c>
      <c r="X10" s="16">
        <f t="shared" si="0"/>
        <v>97.083333333333329</v>
      </c>
    </row>
    <row r="11" spans="1:24" s="1" customFormat="1" ht="12.75" x14ac:dyDescent="0.2">
      <c r="A11" s="89"/>
      <c r="B11" s="84">
        <v>1037082</v>
      </c>
      <c r="C11" s="4" t="s">
        <v>332</v>
      </c>
      <c r="D11" s="4" t="s">
        <v>19</v>
      </c>
      <c r="E11" s="4" t="s">
        <v>13</v>
      </c>
      <c r="F11" s="4" t="s">
        <v>14</v>
      </c>
      <c r="G11" s="4" t="s">
        <v>15</v>
      </c>
      <c r="H11" s="4" t="s">
        <v>20</v>
      </c>
      <c r="I11" s="4" t="s">
        <v>17</v>
      </c>
      <c r="J11" s="4" t="s">
        <v>329</v>
      </c>
      <c r="K11" s="5">
        <v>40969</v>
      </c>
      <c r="L11" s="6">
        <v>97</v>
      </c>
      <c r="M11" s="8">
        <v>84</v>
      </c>
      <c r="N11" s="6">
        <v>100</v>
      </c>
      <c r="O11" s="6">
        <v>98</v>
      </c>
      <c r="P11" s="6">
        <v>96</v>
      </c>
      <c r="Q11" s="6">
        <v>100</v>
      </c>
      <c r="R11" s="6">
        <v>98</v>
      </c>
      <c r="S11" s="6">
        <v>99</v>
      </c>
      <c r="T11" s="6">
        <v>99</v>
      </c>
      <c r="U11" s="6">
        <v>99</v>
      </c>
      <c r="V11" s="6">
        <v>96</v>
      </c>
      <c r="W11" s="6">
        <v>99</v>
      </c>
      <c r="X11" s="16">
        <f t="shared" si="0"/>
        <v>97.083333333333329</v>
      </c>
    </row>
    <row r="12" spans="1:24" s="1" customFormat="1" ht="12.75" x14ac:dyDescent="0.2">
      <c r="A12" s="89"/>
      <c r="B12" s="84">
        <v>49580000</v>
      </c>
      <c r="C12" s="4" t="s">
        <v>333</v>
      </c>
      <c r="D12" s="4" t="s">
        <v>12</v>
      </c>
      <c r="E12" s="4" t="s">
        <v>13</v>
      </c>
      <c r="F12" s="4" t="s">
        <v>14</v>
      </c>
      <c r="G12" s="4" t="s">
        <v>15</v>
      </c>
      <c r="H12" s="4" t="s">
        <v>27</v>
      </c>
      <c r="I12" s="4" t="s">
        <v>17</v>
      </c>
      <c r="J12" s="4" t="s">
        <v>329</v>
      </c>
      <c r="K12" s="5">
        <v>41000</v>
      </c>
      <c r="L12" s="6">
        <v>97</v>
      </c>
      <c r="M12" s="8">
        <v>83</v>
      </c>
      <c r="N12" s="6">
        <v>100</v>
      </c>
      <c r="O12" s="6">
        <v>98</v>
      </c>
      <c r="P12" s="6">
        <v>96</v>
      </c>
      <c r="Q12" s="6">
        <v>100</v>
      </c>
      <c r="R12" s="6">
        <v>98</v>
      </c>
      <c r="S12" s="6">
        <v>99</v>
      </c>
      <c r="T12" s="6">
        <v>99</v>
      </c>
      <c r="U12" s="6">
        <v>99</v>
      </c>
      <c r="V12" s="6">
        <v>96</v>
      </c>
      <c r="W12" s="6">
        <v>99</v>
      </c>
      <c r="X12" s="16">
        <f t="shared" si="0"/>
        <v>97</v>
      </c>
    </row>
    <row r="13" spans="1:24" s="1" customFormat="1" ht="12.75" x14ac:dyDescent="0.2">
      <c r="A13" s="89"/>
      <c r="B13" s="84">
        <v>1037084</v>
      </c>
      <c r="C13" s="4" t="s">
        <v>333</v>
      </c>
      <c r="D13" s="4" t="s">
        <v>19</v>
      </c>
      <c r="E13" s="4" t="s">
        <v>13</v>
      </c>
      <c r="F13" s="4" t="s">
        <v>14</v>
      </c>
      <c r="G13" s="4" t="s">
        <v>15</v>
      </c>
      <c r="H13" s="4" t="s">
        <v>20</v>
      </c>
      <c r="I13" s="4" t="s">
        <v>17</v>
      </c>
      <c r="J13" s="4" t="s">
        <v>329</v>
      </c>
      <c r="K13" s="5">
        <v>41000</v>
      </c>
      <c r="L13" s="6">
        <v>97</v>
      </c>
      <c r="M13" s="8">
        <v>83</v>
      </c>
      <c r="N13" s="6">
        <v>100</v>
      </c>
      <c r="O13" s="6">
        <v>98</v>
      </c>
      <c r="P13" s="6">
        <v>96</v>
      </c>
      <c r="Q13" s="6">
        <v>100</v>
      </c>
      <c r="R13" s="6">
        <v>98</v>
      </c>
      <c r="S13" s="6">
        <v>99</v>
      </c>
      <c r="T13" s="6">
        <v>99</v>
      </c>
      <c r="U13" s="6">
        <v>99</v>
      </c>
      <c r="V13" s="6">
        <v>96</v>
      </c>
      <c r="W13" s="6">
        <v>99</v>
      </c>
      <c r="X13" s="16">
        <f t="shared" si="0"/>
        <v>97</v>
      </c>
    </row>
    <row r="14" spans="1:24" s="1" customFormat="1" ht="12.75" x14ac:dyDescent="0.2">
      <c r="A14" s="89"/>
      <c r="B14" s="84">
        <v>50185000</v>
      </c>
      <c r="C14" s="4" t="s">
        <v>334</v>
      </c>
      <c r="D14" s="4" t="s">
        <v>12</v>
      </c>
      <c r="E14" s="4" t="s">
        <v>13</v>
      </c>
      <c r="F14" s="4" t="s">
        <v>14</v>
      </c>
      <c r="G14" s="4" t="s">
        <v>15</v>
      </c>
      <c r="H14" s="4" t="s">
        <v>27</v>
      </c>
      <c r="I14" s="4" t="s">
        <v>17</v>
      </c>
      <c r="J14" s="4" t="s">
        <v>329</v>
      </c>
      <c r="K14" s="5">
        <v>40969</v>
      </c>
      <c r="L14" s="6">
        <v>98</v>
      </c>
      <c r="M14" s="8">
        <v>84</v>
      </c>
      <c r="N14" s="6">
        <v>91</v>
      </c>
      <c r="O14" s="6">
        <v>98</v>
      </c>
      <c r="P14" s="6">
        <v>96</v>
      </c>
      <c r="Q14" s="6">
        <v>100</v>
      </c>
      <c r="R14" s="6">
        <v>98</v>
      </c>
      <c r="S14" s="6">
        <v>99</v>
      </c>
      <c r="T14" s="6">
        <v>99</v>
      </c>
      <c r="U14" s="6">
        <v>99</v>
      </c>
      <c r="V14" s="6">
        <v>97</v>
      </c>
      <c r="W14" s="6">
        <v>99</v>
      </c>
      <c r="X14" s="16">
        <f t="shared" si="0"/>
        <v>96.5</v>
      </c>
    </row>
    <row r="15" spans="1:24" s="1" customFormat="1" ht="12.75" x14ac:dyDescent="0.2">
      <c r="A15" s="89"/>
      <c r="B15" s="84">
        <v>1037083</v>
      </c>
      <c r="C15" s="4" t="s">
        <v>334</v>
      </c>
      <c r="D15" s="4" t="s">
        <v>19</v>
      </c>
      <c r="E15" s="4" t="s">
        <v>13</v>
      </c>
      <c r="F15" s="4" t="s">
        <v>14</v>
      </c>
      <c r="G15" s="4" t="s">
        <v>15</v>
      </c>
      <c r="H15" s="4" t="s">
        <v>20</v>
      </c>
      <c r="I15" s="4" t="s">
        <v>17</v>
      </c>
      <c r="J15" s="4" t="s">
        <v>329</v>
      </c>
      <c r="K15" s="5">
        <v>40969</v>
      </c>
      <c r="L15" s="6">
        <v>98</v>
      </c>
      <c r="M15" s="8">
        <v>84</v>
      </c>
      <c r="N15" s="6">
        <v>91</v>
      </c>
      <c r="O15" s="6">
        <v>98</v>
      </c>
      <c r="P15" s="6">
        <v>96</v>
      </c>
      <c r="Q15" s="6">
        <v>100</v>
      </c>
      <c r="R15" s="6">
        <v>98</v>
      </c>
      <c r="S15" s="6">
        <v>99</v>
      </c>
      <c r="T15" s="6">
        <v>99</v>
      </c>
      <c r="U15" s="6">
        <v>99</v>
      </c>
      <c r="V15" s="6">
        <v>97</v>
      </c>
      <c r="W15" s="6">
        <v>99</v>
      </c>
      <c r="X15" s="16">
        <f t="shared" si="0"/>
        <v>96.5</v>
      </c>
    </row>
    <row r="16" spans="1:24" s="1" customFormat="1" ht="12.75" x14ac:dyDescent="0.2">
      <c r="A16" s="89"/>
      <c r="B16" s="84">
        <v>50195000</v>
      </c>
      <c r="C16" s="4" t="s">
        <v>335</v>
      </c>
      <c r="D16" s="4" t="s">
        <v>12</v>
      </c>
      <c r="E16" s="4" t="s">
        <v>13</v>
      </c>
      <c r="F16" s="4" t="s">
        <v>14</v>
      </c>
      <c r="G16" s="4" t="s">
        <v>15</v>
      </c>
      <c r="H16" s="4" t="s">
        <v>27</v>
      </c>
      <c r="I16" s="4" t="s">
        <v>17</v>
      </c>
      <c r="J16" s="4" t="s">
        <v>329</v>
      </c>
      <c r="K16" s="5">
        <v>40969</v>
      </c>
      <c r="L16" s="6">
        <v>98</v>
      </c>
      <c r="M16" s="8">
        <v>86</v>
      </c>
      <c r="N16" s="6">
        <v>98</v>
      </c>
      <c r="O16" s="6">
        <v>98</v>
      </c>
      <c r="P16" s="6">
        <v>96</v>
      </c>
      <c r="Q16" s="6">
        <v>100</v>
      </c>
      <c r="R16" s="6">
        <v>98</v>
      </c>
      <c r="S16" s="6">
        <v>99</v>
      </c>
      <c r="T16" s="6">
        <v>99</v>
      </c>
      <c r="U16" s="6">
        <v>100</v>
      </c>
      <c r="V16" s="6">
        <v>96</v>
      </c>
      <c r="W16" s="6">
        <v>100</v>
      </c>
      <c r="X16" s="16">
        <f t="shared" si="0"/>
        <v>97.333333333333329</v>
      </c>
    </row>
    <row r="17" spans="1:24" s="1" customFormat="1" ht="12.75" x14ac:dyDescent="0.2">
      <c r="A17" s="89"/>
      <c r="B17" s="84">
        <v>1137045</v>
      </c>
      <c r="C17" s="4" t="s">
        <v>335</v>
      </c>
      <c r="D17" s="4" t="s">
        <v>19</v>
      </c>
      <c r="E17" s="4" t="s">
        <v>13</v>
      </c>
      <c r="F17" s="4" t="s">
        <v>14</v>
      </c>
      <c r="G17" s="4" t="s">
        <v>15</v>
      </c>
      <c r="H17" s="4" t="s">
        <v>20</v>
      </c>
      <c r="I17" s="4" t="s">
        <v>17</v>
      </c>
      <c r="J17" s="4" t="s">
        <v>329</v>
      </c>
      <c r="K17" s="5">
        <v>40969</v>
      </c>
      <c r="L17" s="6">
        <v>98</v>
      </c>
      <c r="M17" s="8">
        <v>86</v>
      </c>
      <c r="N17" s="6">
        <v>100</v>
      </c>
      <c r="O17" s="6">
        <v>98</v>
      </c>
      <c r="P17" s="6">
        <v>96</v>
      </c>
      <c r="Q17" s="6">
        <v>100</v>
      </c>
      <c r="R17" s="6">
        <v>98</v>
      </c>
      <c r="S17" s="6">
        <v>99</v>
      </c>
      <c r="T17" s="6">
        <v>99</v>
      </c>
      <c r="U17" s="6">
        <v>100</v>
      </c>
      <c r="V17" s="6">
        <v>96</v>
      </c>
      <c r="W17" s="6">
        <v>100</v>
      </c>
      <c r="X17" s="16">
        <f t="shared" si="0"/>
        <v>97.5</v>
      </c>
    </row>
    <row r="18" spans="1:24" s="1" customFormat="1" ht="12.75" x14ac:dyDescent="0.2">
      <c r="A18" s="89"/>
      <c r="B18" s="84">
        <v>50187300</v>
      </c>
      <c r="C18" s="4" t="s">
        <v>336</v>
      </c>
      <c r="D18" s="4" t="s">
        <v>12</v>
      </c>
      <c r="E18" s="4" t="s">
        <v>13</v>
      </c>
      <c r="F18" s="4" t="s">
        <v>14</v>
      </c>
      <c r="G18" s="4"/>
      <c r="H18" s="4" t="s">
        <v>27</v>
      </c>
      <c r="I18" s="4"/>
      <c r="J18" s="4" t="s">
        <v>329</v>
      </c>
      <c r="K18" s="5">
        <v>41913</v>
      </c>
      <c r="L18" s="7">
        <v>0</v>
      </c>
      <c r="M18" s="7">
        <v>0</v>
      </c>
      <c r="N18" s="7">
        <v>0</v>
      </c>
      <c r="O18" s="7">
        <v>0</v>
      </c>
      <c r="P18" s="7">
        <v>0</v>
      </c>
      <c r="Q18" s="7">
        <v>0</v>
      </c>
      <c r="R18" s="7">
        <v>1</v>
      </c>
      <c r="S18" s="6">
        <v>99</v>
      </c>
      <c r="T18" s="6">
        <v>99</v>
      </c>
      <c r="U18" s="6">
        <v>99</v>
      </c>
      <c r="V18" s="6">
        <v>95</v>
      </c>
      <c r="W18" s="6">
        <v>99</v>
      </c>
      <c r="X18" s="16">
        <f t="shared" si="0"/>
        <v>41</v>
      </c>
    </row>
    <row r="19" spans="1:24" s="1" customFormat="1" ht="12.75" x14ac:dyDescent="0.2">
      <c r="A19" s="89"/>
      <c r="B19" s="84">
        <v>0</v>
      </c>
      <c r="C19" s="4" t="s">
        <v>336</v>
      </c>
      <c r="D19" s="4" t="s">
        <v>19</v>
      </c>
      <c r="E19" s="4" t="s">
        <v>13</v>
      </c>
      <c r="F19" s="4" t="s">
        <v>14</v>
      </c>
      <c r="G19" s="4"/>
      <c r="H19" s="4" t="s">
        <v>20</v>
      </c>
      <c r="I19" s="4"/>
      <c r="J19" s="4" t="s">
        <v>329</v>
      </c>
      <c r="K19" s="5">
        <v>41913</v>
      </c>
      <c r="L19" s="7">
        <v>26</v>
      </c>
      <c r="M19" s="7">
        <v>35</v>
      </c>
      <c r="N19" s="7">
        <v>0</v>
      </c>
      <c r="O19" s="7">
        <v>0</v>
      </c>
      <c r="P19" s="7">
        <v>0</v>
      </c>
      <c r="Q19" s="6">
        <v>95</v>
      </c>
      <c r="R19" s="6">
        <v>97</v>
      </c>
      <c r="S19" s="6">
        <v>99</v>
      </c>
      <c r="T19" s="6">
        <v>99</v>
      </c>
      <c r="U19" s="6">
        <v>98</v>
      </c>
      <c r="V19" s="6">
        <v>95</v>
      </c>
      <c r="W19" s="6">
        <v>99</v>
      </c>
      <c r="X19" s="16">
        <f t="shared" si="0"/>
        <v>61.916666666666664</v>
      </c>
    </row>
    <row r="20" spans="1:24" s="1" customFormat="1" ht="12.75" x14ac:dyDescent="0.2">
      <c r="A20" s="89"/>
      <c r="B20" s="84">
        <v>50192000</v>
      </c>
      <c r="C20" s="4" t="s">
        <v>337</v>
      </c>
      <c r="D20" s="4" t="s">
        <v>12</v>
      </c>
      <c r="E20" s="4" t="s">
        <v>13</v>
      </c>
      <c r="F20" s="4" t="s">
        <v>14</v>
      </c>
      <c r="G20" s="4" t="s">
        <v>15</v>
      </c>
      <c r="H20" s="4" t="s">
        <v>27</v>
      </c>
      <c r="I20" s="4" t="s">
        <v>17</v>
      </c>
      <c r="J20" s="4" t="s">
        <v>329</v>
      </c>
      <c r="K20" s="5">
        <v>40969</v>
      </c>
      <c r="L20" s="7">
        <v>0</v>
      </c>
      <c r="M20" s="7">
        <v>0</v>
      </c>
      <c r="N20" s="7">
        <v>0</v>
      </c>
      <c r="O20" s="7">
        <v>0</v>
      </c>
      <c r="P20" s="7">
        <v>0</v>
      </c>
      <c r="Q20" s="7">
        <v>72</v>
      </c>
      <c r="R20" s="6">
        <v>98</v>
      </c>
      <c r="S20" s="6">
        <v>99</v>
      </c>
      <c r="T20" s="6">
        <v>99</v>
      </c>
      <c r="U20" s="6">
        <v>99</v>
      </c>
      <c r="V20" s="6">
        <v>96</v>
      </c>
      <c r="W20" s="6">
        <v>97</v>
      </c>
      <c r="X20" s="16">
        <f t="shared" si="0"/>
        <v>55</v>
      </c>
    </row>
    <row r="21" spans="1:24" s="1" customFormat="1" ht="12.75" x14ac:dyDescent="0.2">
      <c r="A21" s="89"/>
      <c r="B21" s="84">
        <v>1037081</v>
      </c>
      <c r="C21" s="4" t="s">
        <v>337</v>
      </c>
      <c r="D21" s="4" t="s">
        <v>19</v>
      </c>
      <c r="E21" s="4" t="s">
        <v>13</v>
      </c>
      <c r="F21" s="4" t="s">
        <v>14</v>
      </c>
      <c r="G21" s="4" t="s">
        <v>15</v>
      </c>
      <c r="H21" s="4" t="s">
        <v>20</v>
      </c>
      <c r="I21" s="4" t="s">
        <v>17</v>
      </c>
      <c r="J21" s="4" t="s">
        <v>329</v>
      </c>
      <c r="K21" s="5">
        <v>40969</v>
      </c>
      <c r="L21" s="7">
        <v>0</v>
      </c>
      <c r="M21" s="7">
        <v>0</v>
      </c>
      <c r="N21" s="7">
        <v>0</v>
      </c>
      <c r="O21" s="7">
        <v>0</v>
      </c>
      <c r="P21" s="7">
        <v>0</v>
      </c>
      <c r="Q21" s="7">
        <v>72</v>
      </c>
      <c r="R21" s="6">
        <v>98</v>
      </c>
      <c r="S21" s="6">
        <v>99</v>
      </c>
      <c r="T21" s="6">
        <v>99</v>
      </c>
      <c r="U21" s="6">
        <v>99</v>
      </c>
      <c r="V21" s="6">
        <v>96</v>
      </c>
      <c r="W21" s="6">
        <v>97</v>
      </c>
      <c r="X21" s="16">
        <f>AVERAGE(L21:W21)</f>
        <v>55</v>
      </c>
    </row>
    <row r="22" spans="1:24" s="1" customFormat="1" ht="11.25" customHeight="1" x14ac:dyDescent="0.2">
      <c r="A22" s="89"/>
      <c r="B22" s="66" t="s">
        <v>55</v>
      </c>
      <c r="C22" s="66"/>
      <c r="D22" s="66"/>
      <c r="E22" s="66"/>
      <c r="F22" s="66"/>
      <c r="G22" s="66"/>
      <c r="H22" s="66"/>
      <c r="I22" s="66"/>
      <c r="J22" s="66"/>
      <c r="K22" s="67"/>
      <c r="L22" s="7">
        <v>77</v>
      </c>
      <c r="M22" s="7">
        <v>67</v>
      </c>
      <c r="N22" s="7">
        <v>77</v>
      </c>
      <c r="O22" s="7">
        <v>76</v>
      </c>
      <c r="P22" s="7">
        <v>75</v>
      </c>
      <c r="Q22" s="6">
        <v>91</v>
      </c>
      <c r="R22" s="6">
        <v>93</v>
      </c>
      <c r="S22" s="6">
        <v>99</v>
      </c>
      <c r="T22" s="6">
        <v>99</v>
      </c>
      <c r="U22" s="6">
        <v>94</v>
      </c>
      <c r="V22" s="6">
        <v>90</v>
      </c>
      <c r="W22" s="8">
        <v>88</v>
      </c>
      <c r="X22" s="16">
        <f>AVERAGE(L22:W22)</f>
        <v>85.5</v>
      </c>
    </row>
    <row r="23" spans="1:24" s="1" customFormat="1" ht="11.25" customHeight="1" x14ac:dyDescent="0.2">
      <c r="A23" s="89"/>
      <c r="B23" s="115" t="s">
        <v>56</v>
      </c>
      <c r="C23" s="62" t="s">
        <v>57</v>
      </c>
      <c r="D23" s="63"/>
      <c r="E23" s="63"/>
      <c r="F23" s="63"/>
      <c r="G23" s="63"/>
      <c r="H23" s="63"/>
      <c r="I23" s="63"/>
      <c r="J23" s="63"/>
      <c r="K23" s="63"/>
      <c r="L23" s="63"/>
      <c r="M23" s="63"/>
      <c r="N23" s="63"/>
      <c r="O23" s="63"/>
      <c r="P23" s="63"/>
      <c r="Q23" s="63"/>
      <c r="R23" s="63"/>
      <c r="S23" s="63"/>
      <c r="T23" s="63"/>
      <c r="U23" s="63"/>
      <c r="V23" s="63"/>
      <c r="W23" s="63"/>
      <c r="X23" s="92"/>
    </row>
    <row r="24" spans="1:24" s="1" customFormat="1" ht="11.25" customHeight="1" x14ac:dyDescent="0.2">
      <c r="A24" s="89"/>
      <c r="B24" s="115" t="s">
        <v>58</v>
      </c>
      <c r="C24" s="62" t="s">
        <v>59</v>
      </c>
      <c r="D24" s="63"/>
      <c r="E24" s="63"/>
      <c r="F24" s="63"/>
      <c r="G24" s="63"/>
      <c r="H24" s="63"/>
      <c r="I24" s="63"/>
      <c r="J24" s="63"/>
      <c r="K24" s="63"/>
      <c r="L24" s="63"/>
      <c r="M24" s="63"/>
      <c r="N24" s="63"/>
      <c r="O24" s="63"/>
      <c r="P24" s="63"/>
      <c r="Q24" s="63"/>
      <c r="R24" s="63"/>
      <c r="S24" s="63"/>
      <c r="T24" s="63"/>
      <c r="U24" s="63"/>
      <c r="V24" s="63"/>
      <c r="W24" s="63"/>
      <c r="X24" s="92"/>
    </row>
    <row r="25" spans="1:24" s="1" customFormat="1" ht="11.25" customHeight="1" x14ac:dyDescent="0.2">
      <c r="A25" s="89"/>
      <c r="B25" s="115" t="s">
        <v>60</v>
      </c>
      <c r="C25" s="62" t="s">
        <v>61</v>
      </c>
      <c r="D25" s="63"/>
      <c r="E25" s="63"/>
      <c r="F25" s="63"/>
      <c r="G25" s="63"/>
      <c r="H25" s="63"/>
      <c r="I25" s="63"/>
      <c r="J25" s="63"/>
      <c r="K25" s="63"/>
      <c r="L25" s="63"/>
      <c r="M25" s="63"/>
      <c r="N25" s="63"/>
      <c r="O25" s="63"/>
      <c r="P25" s="63"/>
      <c r="Q25" s="63"/>
      <c r="R25" s="63"/>
      <c r="S25" s="63"/>
      <c r="T25" s="63"/>
      <c r="U25" s="63"/>
      <c r="V25" s="63"/>
      <c r="W25" s="63"/>
      <c r="X25" s="92"/>
    </row>
    <row r="26" spans="1:24" s="1" customFormat="1" ht="11.25" customHeight="1" x14ac:dyDescent="0.2">
      <c r="A26" s="89"/>
      <c r="B26" s="115" t="s">
        <v>60</v>
      </c>
      <c r="C26" s="62" t="s">
        <v>62</v>
      </c>
      <c r="D26" s="63"/>
      <c r="E26" s="63"/>
      <c r="F26" s="63"/>
      <c r="G26" s="63"/>
      <c r="H26" s="63"/>
      <c r="I26" s="63"/>
      <c r="J26" s="63"/>
      <c r="K26" s="63"/>
      <c r="L26" s="63"/>
      <c r="M26" s="63"/>
      <c r="N26" s="63"/>
      <c r="O26" s="63"/>
      <c r="P26" s="63"/>
      <c r="Q26" s="63"/>
      <c r="R26" s="63"/>
      <c r="S26" s="63"/>
      <c r="T26" s="63"/>
      <c r="U26" s="63"/>
      <c r="V26" s="63"/>
      <c r="W26" s="63"/>
      <c r="X26" s="92"/>
    </row>
    <row r="27" spans="1:24" s="1" customFormat="1" ht="11.25" customHeight="1" x14ac:dyDescent="0.2">
      <c r="A27" s="89"/>
      <c r="B27" s="115" t="s">
        <v>60</v>
      </c>
      <c r="C27" s="62" t="s">
        <v>63</v>
      </c>
      <c r="D27" s="63"/>
      <c r="E27" s="63"/>
      <c r="F27" s="63"/>
      <c r="G27" s="63"/>
      <c r="H27" s="63"/>
      <c r="I27" s="63"/>
      <c r="J27" s="63"/>
      <c r="K27" s="63"/>
      <c r="L27" s="63"/>
      <c r="M27" s="63"/>
      <c r="N27" s="63"/>
      <c r="O27" s="63"/>
      <c r="P27" s="63"/>
      <c r="Q27" s="63"/>
      <c r="R27" s="63"/>
      <c r="S27" s="63"/>
      <c r="T27" s="63"/>
      <c r="U27" s="63"/>
      <c r="V27" s="63"/>
      <c r="W27" s="63"/>
      <c r="X27" s="92"/>
    </row>
    <row r="28" spans="1:24" s="1" customFormat="1" ht="11.25" customHeight="1" x14ac:dyDescent="0.2">
      <c r="A28" s="89"/>
      <c r="B28" s="115" t="s">
        <v>64</v>
      </c>
      <c r="C28" s="62" t="s">
        <v>65</v>
      </c>
      <c r="D28" s="63"/>
      <c r="E28" s="63"/>
      <c r="F28" s="63"/>
      <c r="G28" s="63"/>
      <c r="H28" s="63"/>
      <c r="I28" s="63"/>
      <c r="J28" s="63"/>
      <c r="K28" s="63"/>
      <c r="L28" s="63"/>
      <c r="M28" s="63"/>
      <c r="N28" s="63"/>
      <c r="O28" s="63"/>
      <c r="P28" s="63"/>
      <c r="Q28" s="63"/>
      <c r="R28" s="63"/>
      <c r="S28" s="63"/>
      <c r="T28" s="63"/>
      <c r="U28" s="63"/>
      <c r="V28" s="63"/>
      <c r="W28" s="63"/>
      <c r="X28" s="92"/>
    </row>
    <row r="29" spans="1:24" s="1" customFormat="1" ht="11.25" customHeight="1" x14ac:dyDescent="0.2">
      <c r="A29" s="89"/>
      <c r="B29" s="116" t="s">
        <v>66</v>
      </c>
      <c r="C29" s="68"/>
      <c r="D29" s="68"/>
      <c r="E29" s="68"/>
      <c r="F29" s="69"/>
      <c r="G29" s="70" t="s">
        <v>67</v>
      </c>
      <c r="H29" s="71"/>
      <c r="I29" s="71"/>
      <c r="J29" s="71"/>
      <c r="K29" s="72"/>
      <c r="L29" s="73" t="s">
        <v>68</v>
      </c>
      <c r="M29" s="74"/>
      <c r="N29" s="74"/>
      <c r="O29" s="74"/>
      <c r="P29" s="75"/>
      <c r="Q29" s="76" t="s">
        <v>69</v>
      </c>
      <c r="R29" s="77"/>
      <c r="S29" s="77"/>
      <c r="T29" s="77"/>
      <c r="U29" s="77"/>
      <c r="V29" s="77"/>
      <c r="W29" s="77"/>
      <c r="X29" s="93"/>
    </row>
    <row r="30" spans="1:24" s="1" customFormat="1" ht="11.25" x14ac:dyDescent="0.2">
      <c r="A30" s="89"/>
      <c r="B30" s="90" t="s">
        <v>70</v>
      </c>
      <c r="C30" s="91"/>
      <c r="D30" s="91"/>
      <c r="E30" s="91"/>
      <c r="F30" s="91"/>
      <c r="G30" s="91"/>
      <c r="H30" s="91"/>
      <c r="I30" s="91"/>
      <c r="J30" s="91"/>
      <c r="K30" s="91"/>
      <c r="L30" s="91"/>
      <c r="M30" s="91"/>
      <c r="N30" s="91"/>
      <c r="O30" s="91"/>
      <c r="P30" s="91"/>
      <c r="Q30" s="91"/>
      <c r="R30" s="91"/>
      <c r="S30" s="91"/>
      <c r="T30" s="91"/>
      <c r="U30" s="91"/>
      <c r="V30" s="91"/>
      <c r="W30" s="91"/>
      <c r="X30" s="94"/>
    </row>
  </sheetData>
  <mergeCells count="14">
    <mergeCell ref="B30:X30"/>
    <mergeCell ref="C26:X26"/>
    <mergeCell ref="C27:X27"/>
    <mergeCell ref="C28:X28"/>
    <mergeCell ref="B29:F29"/>
    <mergeCell ref="G29:K29"/>
    <mergeCell ref="L29:P29"/>
    <mergeCell ref="Q29:X29"/>
    <mergeCell ref="C25:X25"/>
    <mergeCell ref="B1:W1"/>
    <mergeCell ref="B2:W2"/>
    <mergeCell ref="B22:K22"/>
    <mergeCell ref="C23:X23"/>
    <mergeCell ref="C24:X24"/>
  </mergeCells>
  <printOptions horizontalCentered="1"/>
  <pageMargins left="0.19685039370078741" right="0.19685039370078741" top="0.59055118110236227" bottom="0.39370078740157483" header="0.51181102362204722" footer="0.51181102362204722"/>
  <pageSetup paperSize="9" scale="95" orientation="landscape"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Y52"/>
  <sheetViews>
    <sheetView showGridLines="0" workbookViewId="0">
      <selection activeCell="AC12" sqref="AC12"/>
    </sheetView>
  </sheetViews>
  <sheetFormatPr defaultRowHeight="15" x14ac:dyDescent="0.25"/>
  <cols>
    <col min="1" max="1" width="2.7109375" customWidth="1"/>
    <col min="2" max="2" width="10" bestFit="1" customWidth="1"/>
    <col min="3" max="3" width="28.85546875" bestFit="1" customWidth="1"/>
    <col min="4" max="4" width="2.7109375" customWidth="1"/>
    <col min="5" max="5" width="3" customWidth="1"/>
    <col min="6" max="6" width="5" customWidth="1"/>
    <col min="7" max="7" width="5.140625" customWidth="1"/>
    <col min="8" max="8" width="9.85546875" bestFit="1" customWidth="1"/>
    <col min="9" max="9" width="3.85546875" customWidth="1"/>
    <col min="10" max="10" width="2.5703125" customWidth="1"/>
    <col min="11" max="11" width="6"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5" max="25" width="1.28515625" customWidth="1"/>
  </cols>
  <sheetData>
    <row r="1" spans="1:25" s="1" customFormat="1" ht="12.75" x14ac:dyDescent="0.2">
      <c r="A1" s="89"/>
      <c r="B1" s="85" t="s">
        <v>0</v>
      </c>
      <c r="C1" s="85"/>
      <c r="D1" s="85"/>
      <c r="E1" s="85"/>
      <c r="F1" s="85"/>
      <c r="G1" s="85"/>
      <c r="H1" s="85"/>
      <c r="I1" s="85"/>
      <c r="J1" s="85"/>
      <c r="K1" s="85"/>
      <c r="L1" s="85"/>
      <c r="M1" s="85"/>
      <c r="N1" s="85"/>
      <c r="O1" s="85"/>
      <c r="P1" s="85"/>
      <c r="Q1" s="85"/>
      <c r="R1" s="85"/>
      <c r="S1" s="85"/>
      <c r="T1" s="85"/>
      <c r="U1" s="85"/>
      <c r="V1" s="85"/>
      <c r="W1" s="98"/>
      <c r="X1" s="79"/>
    </row>
    <row r="2" spans="1:25" s="1" customFormat="1" ht="12.75" customHeight="1" x14ac:dyDescent="0.2">
      <c r="A2" s="89"/>
      <c r="B2" s="64" t="s">
        <v>519</v>
      </c>
      <c r="C2" s="64"/>
      <c r="D2" s="64"/>
      <c r="E2" s="64"/>
      <c r="F2" s="64"/>
      <c r="G2" s="64"/>
      <c r="H2" s="64"/>
      <c r="I2" s="64"/>
      <c r="J2" s="64"/>
      <c r="K2" s="64"/>
      <c r="L2" s="64"/>
      <c r="M2" s="64"/>
      <c r="N2" s="64"/>
      <c r="O2" s="64"/>
      <c r="P2" s="64"/>
      <c r="Q2" s="64"/>
      <c r="R2" s="64"/>
      <c r="S2" s="64"/>
      <c r="T2" s="64"/>
      <c r="U2" s="64"/>
      <c r="V2" s="64"/>
      <c r="W2" s="65"/>
      <c r="X2" s="78"/>
      <c r="Y2" s="78"/>
    </row>
    <row r="3" spans="1:25"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16" t="s">
        <v>371</v>
      </c>
    </row>
    <row r="4" spans="1:25" s="1" customFormat="1" ht="12.75" x14ac:dyDescent="0.2">
      <c r="A4" s="89"/>
      <c r="B4" s="84">
        <v>62654500</v>
      </c>
      <c r="C4" s="4" t="s">
        <v>520</v>
      </c>
      <c r="D4" s="4" t="s">
        <v>12</v>
      </c>
      <c r="E4" s="4" t="s">
        <v>13</v>
      </c>
      <c r="F4" s="4" t="s">
        <v>14</v>
      </c>
      <c r="G4" s="4"/>
      <c r="H4" s="4" t="s">
        <v>16</v>
      </c>
      <c r="I4" s="4"/>
      <c r="J4" s="4" t="s">
        <v>206</v>
      </c>
      <c r="K4" s="5">
        <v>41730</v>
      </c>
      <c r="L4" s="6">
        <v>98</v>
      </c>
      <c r="M4" s="7">
        <v>77</v>
      </c>
      <c r="N4" s="6">
        <v>100</v>
      </c>
      <c r="O4" s="6">
        <v>98</v>
      </c>
      <c r="P4" s="6">
        <v>96</v>
      </c>
      <c r="Q4" s="6">
        <v>100</v>
      </c>
      <c r="R4" s="6">
        <v>98</v>
      </c>
      <c r="S4" s="6">
        <v>99</v>
      </c>
      <c r="T4" s="6">
        <v>99</v>
      </c>
      <c r="U4" s="6">
        <v>99</v>
      </c>
      <c r="V4" s="6">
        <v>98</v>
      </c>
      <c r="W4" s="6">
        <v>100</v>
      </c>
      <c r="X4" s="16">
        <f>AVERAGE(L4:W4)</f>
        <v>96.833333333333329</v>
      </c>
    </row>
    <row r="5" spans="1:25" s="1" customFormat="1" ht="12.75" x14ac:dyDescent="0.2">
      <c r="A5" s="89"/>
      <c r="B5" s="84">
        <v>2346447</v>
      </c>
      <c r="C5" s="4" t="s">
        <v>520</v>
      </c>
      <c r="D5" s="4" t="s">
        <v>19</v>
      </c>
      <c r="E5" s="4" t="s">
        <v>13</v>
      </c>
      <c r="F5" s="4" t="s">
        <v>14</v>
      </c>
      <c r="G5" s="4"/>
      <c r="H5" s="4" t="s">
        <v>20</v>
      </c>
      <c r="I5" s="4"/>
      <c r="J5" s="4" t="s">
        <v>206</v>
      </c>
      <c r="K5" s="5">
        <v>41730</v>
      </c>
      <c r="L5" s="6">
        <v>98</v>
      </c>
      <c r="M5" s="7">
        <v>77</v>
      </c>
      <c r="N5" s="6">
        <v>100</v>
      </c>
      <c r="O5" s="6">
        <v>98</v>
      </c>
      <c r="P5" s="6">
        <v>96</v>
      </c>
      <c r="Q5" s="6">
        <v>100</v>
      </c>
      <c r="R5" s="6">
        <v>98</v>
      </c>
      <c r="S5" s="6">
        <v>99</v>
      </c>
      <c r="T5" s="6">
        <v>99</v>
      </c>
      <c r="U5" s="6">
        <v>99</v>
      </c>
      <c r="V5" s="6">
        <v>98</v>
      </c>
      <c r="W5" s="6">
        <v>100</v>
      </c>
      <c r="X5" s="16">
        <f t="shared" ref="X5:X44" si="0">AVERAGE(L5:W5)</f>
        <v>96.833333333333329</v>
      </c>
    </row>
    <row r="6" spans="1:25" s="1" customFormat="1" ht="12.75" x14ac:dyDescent="0.2">
      <c r="A6" s="89"/>
      <c r="B6" s="84">
        <v>61888500</v>
      </c>
      <c r="C6" s="4" t="s">
        <v>521</v>
      </c>
      <c r="D6" s="4" t="s">
        <v>12</v>
      </c>
      <c r="E6" s="4" t="s">
        <v>13</v>
      </c>
      <c r="F6" s="4" t="s">
        <v>14</v>
      </c>
      <c r="G6" s="4"/>
      <c r="H6" s="4" t="s">
        <v>27</v>
      </c>
      <c r="I6" s="4"/>
      <c r="J6" s="4" t="s">
        <v>206</v>
      </c>
      <c r="K6" s="5">
        <v>42217</v>
      </c>
      <c r="L6" s="7">
        <v>0</v>
      </c>
      <c r="M6" s="7">
        <v>0</v>
      </c>
      <c r="N6" s="7">
        <v>0</v>
      </c>
      <c r="O6" s="7">
        <v>0</v>
      </c>
      <c r="P6" s="7">
        <v>0</v>
      </c>
      <c r="Q6" s="7">
        <v>25</v>
      </c>
      <c r="R6" s="7">
        <v>0</v>
      </c>
      <c r="S6" s="7">
        <v>53</v>
      </c>
      <c r="T6" s="6">
        <v>96</v>
      </c>
      <c r="U6" s="6">
        <v>99</v>
      </c>
      <c r="V6" s="6">
        <v>97</v>
      </c>
      <c r="W6" s="6">
        <v>97</v>
      </c>
      <c r="X6" s="16">
        <f t="shared" si="0"/>
        <v>38.916666666666664</v>
      </c>
    </row>
    <row r="7" spans="1:25" s="1" customFormat="1" ht="12.75" x14ac:dyDescent="0.2">
      <c r="A7" s="89"/>
      <c r="B7" s="84">
        <v>2247270</v>
      </c>
      <c r="C7" s="4" t="s">
        <v>521</v>
      </c>
      <c r="D7" s="4" t="s">
        <v>19</v>
      </c>
      <c r="E7" s="4" t="s">
        <v>13</v>
      </c>
      <c r="F7" s="4" t="s">
        <v>14</v>
      </c>
      <c r="G7" s="4"/>
      <c r="H7" s="4" t="s">
        <v>20</v>
      </c>
      <c r="I7" s="4"/>
      <c r="J7" s="4" t="s">
        <v>206</v>
      </c>
      <c r="K7" s="5">
        <v>42217</v>
      </c>
      <c r="L7" s="7">
        <v>0</v>
      </c>
      <c r="M7" s="7">
        <v>0</v>
      </c>
      <c r="N7" s="7">
        <v>0</v>
      </c>
      <c r="O7" s="7">
        <v>0</v>
      </c>
      <c r="P7" s="7">
        <v>0</v>
      </c>
      <c r="Q7" s="7">
        <v>25</v>
      </c>
      <c r="R7" s="7">
        <v>0</v>
      </c>
      <c r="S7" s="7">
        <v>53</v>
      </c>
      <c r="T7" s="6">
        <v>96</v>
      </c>
      <c r="U7" s="6">
        <v>99</v>
      </c>
      <c r="V7" s="6">
        <v>97</v>
      </c>
      <c r="W7" s="6">
        <v>97</v>
      </c>
      <c r="X7" s="16">
        <f t="shared" si="0"/>
        <v>38.916666666666664</v>
      </c>
    </row>
    <row r="8" spans="1:25" s="1" customFormat="1" ht="12.75" x14ac:dyDescent="0.2">
      <c r="A8" s="89"/>
      <c r="B8" s="84">
        <v>81530000</v>
      </c>
      <c r="C8" s="4" t="s">
        <v>522</v>
      </c>
      <c r="D8" s="4" t="s">
        <v>12</v>
      </c>
      <c r="E8" s="4" t="s">
        <v>13</v>
      </c>
      <c r="F8" s="4" t="s">
        <v>14</v>
      </c>
      <c r="G8" s="4"/>
      <c r="H8" s="4" t="s">
        <v>27</v>
      </c>
      <c r="I8" s="4"/>
      <c r="J8" s="4" t="s">
        <v>206</v>
      </c>
      <c r="K8" s="5">
        <v>42248</v>
      </c>
      <c r="L8" s="6">
        <v>97</v>
      </c>
      <c r="M8" s="8">
        <v>81</v>
      </c>
      <c r="N8" s="6">
        <v>100</v>
      </c>
      <c r="O8" s="6">
        <v>98</v>
      </c>
      <c r="P8" s="6">
        <v>96</v>
      </c>
      <c r="Q8" s="6">
        <v>100</v>
      </c>
      <c r="R8" s="6">
        <v>96</v>
      </c>
      <c r="S8" s="6">
        <v>99</v>
      </c>
      <c r="T8" s="6">
        <v>99</v>
      </c>
      <c r="U8" s="7">
        <v>69</v>
      </c>
      <c r="V8" s="6">
        <v>94</v>
      </c>
      <c r="W8" s="6">
        <v>97</v>
      </c>
      <c r="X8" s="16">
        <f t="shared" si="0"/>
        <v>93.833333333333329</v>
      </c>
    </row>
    <row r="9" spans="1:25" s="1" customFormat="1" ht="12.75" x14ac:dyDescent="0.2">
      <c r="A9" s="89"/>
      <c r="B9" s="84">
        <v>2447042</v>
      </c>
      <c r="C9" s="4" t="s">
        <v>522</v>
      </c>
      <c r="D9" s="4" t="s">
        <v>19</v>
      </c>
      <c r="E9" s="4" t="s">
        <v>13</v>
      </c>
      <c r="F9" s="4" t="s">
        <v>14</v>
      </c>
      <c r="G9" s="4"/>
      <c r="H9" s="4" t="s">
        <v>20</v>
      </c>
      <c r="I9" s="4"/>
      <c r="J9" s="4" t="s">
        <v>206</v>
      </c>
      <c r="K9" s="5">
        <v>42248</v>
      </c>
      <c r="L9" s="6">
        <v>97</v>
      </c>
      <c r="M9" s="8">
        <v>81</v>
      </c>
      <c r="N9" s="6">
        <v>100</v>
      </c>
      <c r="O9" s="6">
        <v>98</v>
      </c>
      <c r="P9" s="6">
        <v>96</v>
      </c>
      <c r="Q9" s="6">
        <v>100</v>
      </c>
      <c r="R9" s="6">
        <v>96</v>
      </c>
      <c r="S9" s="6">
        <v>99</v>
      </c>
      <c r="T9" s="6">
        <v>99</v>
      </c>
      <c r="U9" s="7">
        <v>69</v>
      </c>
      <c r="V9" s="6">
        <v>94</v>
      </c>
      <c r="W9" s="6">
        <v>97</v>
      </c>
      <c r="X9" s="16">
        <f t="shared" si="0"/>
        <v>93.833333333333329</v>
      </c>
    </row>
    <row r="10" spans="1:25" s="1" customFormat="1" ht="12.75" x14ac:dyDescent="0.2">
      <c r="A10" s="89"/>
      <c r="B10" s="84">
        <v>81360000</v>
      </c>
      <c r="C10" s="4" t="s">
        <v>523</v>
      </c>
      <c r="D10" s="4" t="s">
        <v>12</v>
      </c>
      <c r="E10" s="4" t="s">
        <v>13</v>
      </c>
      <c r="F10" s="4" t="s">
        <v>14</v>
      </c>
      <c r="G10" s="4"/>
      <c r="H10" s="4" t="s">
        <v>27</v>
      </c>
      <c r="I10" s="4"/>
      <c r="J10" s="4" t="s">
        <v>206</v>
      </c>
      <c r="K10" s="5">
        <v>41760</v>
      </c>
      <c r="L10" s="6">
        <v>99</v>
      </c>
      <c r="M10" s="7">
        <v>77</v>
      </c>
      <c r="N10" s="6">
        <v>100</v>
      </c>
      <c r="O10" s="6">
        <v>98</v>
      </c>
      <c r="P10" s="6">
        <v>97</v>
      </c>
      <c r="Q10" s="6">
        <v>100</v>
      </c>
      <c r="R10" s="6">
        <v>98</v>
      </c>
      <c r="S10" s="6">
        <v>93</v>
      </c>
      <c r="T10" s="6">
        <v>99</v>
      </c>
      <c r="U10" s="7">
        <v>20</v>
      </c>
      <c r="V10" s="7">
        <v>18</v>
      </c>
      <c r="W10" s="7">
        <v>47</v>
      </c>
      <c r="X10" s="16">
        <f t="shared" si="0"/>
        <v>78.833333333333329</v>
      </c>
    </row>
    <row r="11" spans="1:25" s="1" customFormat="1" ht="12.75" x14ac:dyDescent="0.2">
      <c r="A11" s="89"/>
      <c r="B11" s="84">
        <v>2448077</v>
      </c>
      <c r="C11" s="4" t="s">
        <v>523</v>
      </c>
      <c r="D11" s="4" t="s">
        <v>19</v>
      </c>
      <c r="E11" s="4" t="s">
        <v>13</v>
      </c>
      <c r="F11" s="4" t="s">
        <v>14</v>
      </c>
      <c r="G11" s="4"/>
      <c r="H11" s="4" t="s">
        <v>20</v>
      </c>
      <c r="I11" s="4"/>
      <c r="J11" s="4" t="s">
        <v>206</v>
      </c>
      <c r="K11" s="5">
        <v>41760</v>
      </c>
      <c r="L11" s="6">
        <v>99</v>
      </c>
      <c r="M11" s="7">
        <v>77</v>
      </c>
      <c r="N11" s="6">
        <v>100</v>
      </c>
      <c r="O11" s="6">
        <v>98</v>
      </c>
      <c r="P11" s="6">
        <v>97</v>
      </c>
      <c r="Q11" s="6">
        <v>100</v>
      </c>
      <c r="R11" s="6">
        <v>98</v>
      </c>
      <c r="S11" s="6">
        <v>93</v>
      </c>
      <c r="T11" s="6">
        <v>99</v>
      </c>
      <c r="U11" s="7">
        <v>20</v>
      </c>
      <c r="V11" s="7">
        <v>18</v>
      </c>
      <c r="W11" s="7">
        <v>47</v>
      </c>
      <c r="X11" s="16">
        <f t="shared" si="0"/>
        <v>78.833333333333329</v>
      </c>
    </row>
    <row r="12" spans="1:25" s="1" customFormat="1" ht="12.75" x14ac:dyDescent="0.2">
      <c r="A12" s="89"/>
      <c r="B12" s="84">
        <v>81337000</v>
      </c>
      <c r="C12" s="4" t="s">
        <v>524</v>
      </c>
      <c r="D12" s="4" t="s">
        <v>12</v>
      </c>
      <c r="E12" s="4" t="s">
        <v>13</v>
      </c>
      <c r="F12" s="4" t="s">
        <v>14</v>
      </c>
      <c r="G12" s="4"/>
      <c r="H12" s="4" t="s">
        <v>27</v>
      </c>
      <c r="I12" s="4"/>
      <c r="J12" s="4" t="s">
        <v>206</v>
      </c>
      <c r="K12" s="5">
        <v>42248</v>
      </c>
      <c r="L12" s="6">
        <v>98</v>
      </c>
      <c r="M12" s="8">
        <v>81</v>
      </c>
      <c r="N12" s="6">
        <v>100</v>
      </c>
      <c r="O12" s="6">
        <v>98</v>
      </c>
      <c r="P12" s="6">
        <v>96</v>
      </c>
      <c r="Q12" s="6">
        <v>100</v>
      </c>
      <c r="R12" s="6">
        <v>98</v>
      </c>
      <c r="S12" s="6">
        <v>99</v>
      </c>
      <c r="T12" s="6">
        <v>99</v>
      </c>
      <c r="U12" s="6">
        <v>99</v>
      </c>
      <c r="V12" s="6">
        <v>94</v>
      </c>
      <c r="W12" s="6">
        <v>97</v>
      </c>
      <c r="X12" s="16">
        <f t="shared" si="0"/>
        <v>96.583333333333329</v>
      </c>
    </row>
    <row r="13" spans="1:25" s="1" customFormat="1" ht="12.75" x14ac:dyDescent="0.2">
      <c r="A13" s="89"/>
      <c r="B13" s="84">
        <v>2448083</v>
      </c>
      <c r="C13" s="4" t="s">
        <v>524</v>
      </c>
      <c r="D13" s="4" t="s">
        <v>19</v>
      </c>
      <c r="E13" s="4" t="s">
        <v>13</v>
      </c>
      <c r="F13" s="4" t="s">
        <v>14</v>
      </c>
      <c r="G13" s="4"/>
      <c r="H13" s="4" t="s">
        <v>20</v>
      </c>
      <c r="I13" s="4"/>
      <c r="J13" s="4" t="s">
        <v>206</v>
      </c>
      <c r="K13" s="5">
        <v>42248</v>
      </c>
      <c r="L13" s="6">
        <v>98</v>
      </c>
      <c r="M13" s="8">
        <v>81</v>
      </c>
      <c r="N13" s="6">
        <v>100</v>
      </c>
      <c r="O13" s="6">
        <v>98</v>
      </c>
      <c r="P13" s="6">
        <v>96</v>
      </c>
      <c r="Q13" s="6">
        <v>100</v>
      </c>
      <c r="R13" s="6">
        <v>98</v>
      </c>
      <c r="S13" s="6">
        <v>99</v>
      </c>
      <c r="T13" s="6">
        <v>99</v>
      </c>
      <c r="U13" s="6">
        <v>99</v>
      </c>
      <c r="V13" s="6">
        <v>94</v>
      </c>
      <c r="W13" s="6">
        <v>97</v>
      </c>
      <c r="X13" s="16">
        <f t="shared" si="0"/>
        <v>96.583333333333329</v>
      </c>
    </row>
    <row r="14" spans="1:25" s="1" customFormat="1" ht="12.75" x14ac:dyDescent="0.2">
      <c r="A14" s="89"/>
      <c r="B14" s="84">
        <v>81880000</v>
      </c>
      <c r="C14" s="4" t="s">
        <v>525</v>
      </c>
      <c r="D14" s="4" t="s">
        <v>12</v>
      </c>
      <c r="E14" s="4" t="s">
        <v>13</v>
      </c>
      <c r="F14" s="4" t="s">
        <v>14</v>
      </c>
      <c r="G14" s="4" t="s">
        <v>158</v>
      </c>
      <c r="H14" s="4" t="s">
        <v>27</v>
      </c>
      <c r="I14" s="4" t="s">
        <v>78</v>
      </c>
      <c r="J14" s="4" t="s">
        <v>206</v>
      </c>
      <c r="K14" s="5">
        <v>40634</v>
      </c>
      <c r="L14" s="8">
        <v>84</v>
      </c>
      <c r="M14" s="6">
        <v>96</v>
      </c>
      <c r="N14" s="6">
        <v>100</v>
      </c>
      <c r="O14" s="6">
        <v>95</v>
      </c>
      <c r="P14" s="6">
        <v>98</v>
      </c>
      <c r="Q14" s="7">
        <v>54</v>
      </c>
      <c r="R14" s="7">
        <v>58</v>
      </c>
      <c r="S14" s="6">
        <v>99</v>
      </c>
      <c r="T14" s="6">
        <v>99</v>
      </c>
      <c r="U14" s="8">
        <v>89</v>
      </c>
      <c r="V14" s="7">
        <v>68</v>
      </c>
      <c r="W14" s="7">
        <v>65</v>
      </c>
      <c r="X14" s="16">
        <f t="shared" si="0"/>
        <v>83.75</v>
      </c>
    </row>
    <row r="15" spans="1:25" s="1" customFormat="1" ht="12.75" x14ac:dyDescent="0.2">
      <c r="A15" s="89"/>
      <c r="B15" s="84">
        <v>2447089</v>
      </c>
      <c r="C15" s="4" t="s">
        <v>525</v>
      </c>
      <c r="D15" s="4" t="s">
        <v>19</v>
      </c>
      <c r="E15" s="4" t="s">
        <v>13</v>
      </c>
      <c r="F15" s="4" t="s">
        <v>14</v>
      </c>
      <c r="G15" s="4" t="s">
        <v>158</v>
      </c>
      <c r="H15" s="4" t="s">
        <v>20</v>
      </c>
      <c r="I15" s="4" t="s">
        <v>78</v>
      </c>
      <c r="J15" s="4" t="s">
        <v>206</v>
      </c>
      <c r="K15" s="5">
        <v>40634</v>
      </c>
      <c r="L15" s="8">
        <v>84</v>
      </c>
      <c r="M15" s="6">
        <v>96</v>
      </c>
      <c r="N15" s="6">
        <v>100</v>
      </c>
      <c r="O15" s="6">
        <v>96</v>
      </c>
      <c r="P15" s="6">
        <v>98</v>
      </c>
      <c r="Q15" s="7">
        <v>59</v>
      </c>
      <c r="R15" s="6">
        <v>96</v>
      </c>
      <c r="S15" s="6">
        <v>99</v>
      </c>
      <c r="T15" s="6">
        <v>99</v>
      </c>
      <c r="U15" s="8">
        <v>89</v>
      </c>
      <c r="V15" s="7">
        <v>68</v>
      </c>
      <c r="W15" s="7">
        <v>65</v>
      </c>
      <c r="X15" s="16">
        <f t="shared" si="0"/>
        <v>87.416666666666671</v>
      </c>
    </row>
    <row r="16" spans="1:25" s="1" customFormat="1" ht="12.75" x14ac:dyDescent="0.2">
      <c r="A16" s="89"/>
      <c r="B16" s="84">
        <v>81881000</v>
      </c>
      <c r="C16" s="4" t="s">
        <v>526</v>
      </c>
      <c r="D16" s="4" t="s">
        <v>12</v>
      </c>
      <c r="E16" s="4" t="s">
        <v>13</v>
      </c>
      <c r="F16" s="4" t="s">
        <v>14</v>
      </c>
      <c r="G16" s="4"/>
      <c r="H16" s="4" t="s">
        <v>27</v>
      </c>
      <c r="I16" s="4"/>
      <c r="J16" s="4" t="s">
        <v>206</v>
      </c>
      <c r="K16" s="5">
        <v>42248</v>
      </c>
      <c r="L16" s="6">
        <v>98</v>
      </c>
      <c r="M16" s="8">
        <v>81</v>
      </c>
      <c r="N16" s="6">
        <v>100</v>
      </c>
      <c r="O16" s="6">
        <v>98</v>
      </c>
      <c r="P16" s="6">
        <v>96</v>
      </c>
      <c r="Q16" s="6">
        <v>100</v>
      </c>
      <c r="R16" s="6">
        <v>98</v>
      </c>
      <c r="S16" s="6">
        <v>99</v>
      </c>
      <c r="T16" s="6">
        <v>99</v>
      </c>
      <c r="U16" s="6">
        <v>99</v>
      </c>
      <c r="V16" s="6">
        <v>94</v>
      </c>
      <c r="W16" s="6">
        <v>97</v>
      </c>
      <c r="X16" s="16">
        <f t="shared" si="0"/>
        <v>96.583333333333329</v>
      </c>
    </row>
    <row r="17" spans="1:24" s="1" customFormat="1" ht="12.75" x14ac:dyDescent="0.2">
      <c r="A17" s="89"/>
      <c r="B17" s="84">
        <v>2447096</v>
      </c>
      <c r="C17" s="4" t="s">
        <v>526</v>
      </c>
      <c r="D17" s="4" t="s">
        <v>19</v>
      </c>
      <c r="E17" s="4" t="s">
        <v>13</v>
      </c>
      <c r="F17" s="4" t="s">
        <v>14</v>
      </c>
      <c r="G17" s="4"/>
      <c r="H17" s="4" t="s">
        <v>20</v>
      </c>
      <c r="I17" s="4"/>
      <c r="J17" s="4" t="s">
        <v>206</v>
      </c>
      <c r="K17" s="5">
        <v>42248</v>
      </c>
      <c r="L17" s="6">
        <v>98</v>
      </c>
      <c r="M17" s="8">
        <v>81</v>
      </c>
      <c r="N17" s="6">
        <v>100</v>
      </c>
      <c r="O17" s="6">
        <v>98</v>
      </c>
      <c r="P17" s="6">
        <v>96</v>
      </c>
      <c r="Q17" s="6">
        <v>100</v>
      </c>
      <c r="R17" s="6">
        <v>98</v>
      </c>
      <c r="S17" s="6">
        <v>99</v>
      </c>
      <c r="T17" s="6">
        <v>99</v>
      </c>
      <c r="U17" s="6">
        <v>99</v>
      </c>
      <c r="V17" s="6">
        <v>94</v>
      </c>
      <c r="W17" s="6">
        <v>97</v>
      </c>
      <c r="X17" s="16">
        <f t="shared" si="0"/>
        <v>96.583333333333329</v>
      </c>
    </row>
    <row r="18" spans="1:24" s="1" customFormat="1" ht="12.75" x14ac:dyDescent="0.2">
      <c r="A18" s="89"/>
      <c r="B18" s="84">
        <v>61845000</v>
      </c>
      <c r="C18" s="4" t="s">
        <v>527</v>
      </c>
      <c r="D18" s="4" t="s">
        <v>12</v>
      </c>
      <c r="E18" s="4" t="s">
        <v>13</v>
      </c>
      <c r="F18" s="4" t="s">
        <v>14</v>
      </c>
      <c r="G18" s="4"/>
      <c r="H18" s="4" t="s">
        <v>27</v>
      </c>
      <c r="I18" s="4"/>
      <c r="J18" s="4" t="s">
        <v>206</v>
      </c>
      <c r="K18" s="5">
        <v>42125</v>
      </c>
      <c r="L18" s="6">
        <v>99</v>
      </c>
      <c r="M18" s="6">
        <v>91</v>
      </c>
      <c r="N18" s="6">
        <v>100</v>
      </c>
      <c r="O18" s="6">
        <v>99</v>
      </c>
      <c r="P18" s="6">
        <v>96</v>
      </c>
      <c r="Q18" s="6">
        <v>100</v>
      </c>
      <c r="R18" s="6">
        <v>97</v>
      </c>
      <c r="S18" s="6">
        <v>99</v>
      </c>
      <c r="T18" s="6">
        <v>99</v>
      </c>
      <c r="U18" s="6">
        <v>99</v>
      </c>
      <c r="V18" s="6">
        <v>97</v>
      </c>
      <c r="W18" s="6">
        <v>99</v>
      </c>
      <c r="X18" s="16">
        <f t="shared" si="0"/>
        <v>97.916666666666671</v>
      </c>
    </row>
    <row r="19" spans="1:24" s="1" customFormat="1" ht="12.75" x14ac:dyDescent="0.2">
      <c r="A19" s="89"/>
      <c r="B19" s="84">
        <v>2147174</v>
      </c>
      <c r="C19" s="4" t="s">
        <v>527</v>
      </c>
      <c r="D19" s="4" t="s">
        <v>19</v>
      </c>
      <c r="E19" s="4" t="s">
        <v>13</v>
      </c>
      <c r="F19" s="4" t="s">
        <v>14</v>
      </c>
      <c r="G19" s="4"/>
      <c r="H19" s="4" t="s">
        <v>20</v>
      </c>
      <c r="I19" s="4"/>
      <c r="J19" s="4" t="s">
        <v>206</v>
      </c>
      <c r="K19" s="5">
        <v>42125</v>
      </c>
      <c r="L19" s="7">
        <v>1</v>
      </c>
      <c r="M19" s="7">
        <v>39</v>
      </c>
      <c r="N19" s="6">
        <v>100</v>
      </c>
      <c r="O19" s="6">
        <v>99</v>
      </c>
      <c r="P19" s="6">
        <v>96</v>
      </c>
      <c r="Q19" s="6">
        <v>100</v>
      </c>
      <c r="R19" s="6">
        <v>96</v>
      </c>
      <c r="S19" s="7">
        <v>32</v>
      </c>
      <c r="T19" s="7">
        <v>0</v>
      </c>
      <c r="U19" s="7">
        <v>1</v>
      </c>
      <c r="V19" s="6">
        <v>97</v>
      </c>
      <c r="W19" s="6">
        <v>99</v>
      </c>
      <c r="X19" s="16">
        <f t="shared" si="0"/>
        <v>63.333333333333336</v>
      </c>
    </row>
    <row r="20" spans="1:24" s="1" customFormat="1" ht="12.75" x14ac:dyDescent="0.2">
      <c r="A20" s="89"/>
      <c r="B20" s="84">
        <v>62310100</v>
      </c>
      <c r="C20" s="4" t="s">
        <v>528</v>
      </c>
      <c r="D20" s="4" t="s">
        <v>12</v>
      </c>
      <c r="E20" s="4" t="s">
        <v>13</v>
      </c>
      <c r="F20" s="4" t="s">
        <v>14</v>
      </c>
      <c r="G20" s="4" t="s">
        <v>158</v>
      </c>
      <c r="H20" s="4" t="s">
        <v>16</v>
      </c>
      <c r="I20" s="4" t="s">
        <v>78</v>
      </c>
      <c r="J20" s="4" t="s">
        <v>206</v>
      </c>
      <c r="K20" s="5">
        <v>40603</v>
      </c>
      <c r="L20" s="8">
        <v>83</v>
      </c>
      <c r="M20" s="6">
        <v>96</v>
      </c>
      <c r="N20" s="6">
        <v>100</v>
      </c>
      <c r="O20" s="6">
        <v>98</v>
      </c>
      <c r="P20" s="6">
        <v>97</v>
      </c>
      <c r="Q20" s="6">
        <v>100</v>
      </c>
      <c r="R20" s="6">
        <v>99</v>
      </c>
      <c r="S20" s="6">
        <v>100</v>
      </c>
      <c r="T20" s="6">
        <v>99</v>
      </c>
      <c r="U20" s="6">
        <v>99</v>
      </c>
      <c r="V20" s="7">
        <v>54</v>
      </c>
      <c r="W20" s="7">
        <v>79</v>
      </c>
      <c r="X20" s="16">
        <f t="shared" si="0"/>
        <v>92</v>
      </c>
    </row>
    <row r="21" spans="1:24" s="1" customFormat="1" ht="12.75" x14ac:dyDescent="0.2">
      <c r="A21" s="89"/>
      <c r="B21" s="84">
        <v>2346445</v>
      </c>
      <c r="C21" s="4" t="s">
        <v>528</v>
      </c>
      <c r="D21" s="4" t="s">
        <v>19</v>
      </c>
      <c r="E21" s="4" t="s">
        <v>13</v>
      </c>
      <c r="F21" s="4" t="s">
        <v>14</v>
      </c>
      <c r="G21" s="4" t="s">
        <v>158</v>
      </c>
      <c r="H21" s="4" t="s">
        <v>20</v>
      </c>
      <c r="I21" s="4" t="s">
        <v>78</v>
      </c>
      <c r="J21" s="4" t="s">
        <v>206</v>
      </c>
      <c r="K21" s="5">
        <v>40603</v>
      </c>
      <c r="L21" s="8">
        <v>83</v>
      </c>
      <c r="M21" s="6">
        <v>96</v>
      </c>
      <c r="N21" s="6">
        <v>100</v>
      </c>
      <c r="O21" s="6">
        <v>98</v>
      </c>
      <c r="P21" s="6">
        <v>97</v>
      </c>
      <c r="Q21" s="6">
        <v>100</v>
      </c>
      <c r="R21" s="6">
        <v>99</v>
      </c>
      <c r="S21" s="6">
        <v>100</v>
      </c>
      <c r="T21" s="6">
        <v>99</v>
      </c>
      <c r="U21" s="6">
        <v>99</v>
      </c>
      <c r="V21" s="7">
        <v>54</v>
      </c>
      <c r="W21" s="7">
        <v>79</v>
      </c>
      <c r="X21" s="16">
        <f t="shared" si="0"/>
        <v>92</v>
      </c>
    </row>
    <row r="22" spans="1:24" s="1" customFormat="1" ht="12.75" x14ac:dyDescent="0.2">
      <c r="A22" s="89"/>
      <c r="B22" s="84">
        <v>62664500</v>
      </c>
      <c r="C22" s="4" t="s">
        <v>529</v>
      </c>
      <c r="D22" s="4" t="s">
        <v>12</v>
      </c>
      <c r="E22" s="4" t="s">
        <v>13</v>
      </c>
      <c r="F22" s="4" t="s">
        <v>14</v>
      </c>
      <c r="G22" s="4"/>
      <c r="H22" s="4" t="s">
        <v>16</v>
      </c>
      <c r="I22" s="4"/>
      <c r="J22" s="4" t="s">
        <v>206</v>
      </c>
      <c r="K22" s="5">
        <v>41730</v>
      </c>
      <c r="L22" s="6">
        <v>97</v>
      </c>
      <c r="M22" s="7">
        <v>77</v>
      </c>
      <c r="N22" s="6">
        <v>100</v>
      </c>
      <c r="O22" s="6">
        <v>97</v>
      </c>
      <c r="P22" s="6">
        <v>96</v>
      </c>
      <c r="Q22" s="6">
        <v>100</v>
      </c>
      <c r="R22" s="6">
        <v>98</v>
      </c>
      <c r="S22" s="6">
        <v>99</v>
      </c>
      <c r="T22" s="6">
        <v>99</v>
      </c>
      <c r="U22" s="6">
        <v>99</v>
      </c>
      <c r="V22" s="6">
        <v>97</v>
      </c>
      <c r="W22" s="8">
        <v>82</v>
      </c>
      <c r="X22" s="16">
        <f t="shared" si="0"/>
        <v>95.083333333333329</v>
      </c>
    </row>
    <row r="23" spans="1:24" s="1" customFormat="1" ht="12.75" x14ac:dyDescent="0.2">
      <c r="A23" s="89"/>
      <c r="B23" s="84">
        <v>2346448</v>
      </c>
      <c r="C23" s="4" t="s">
        <v>529</v>
      </c>
      <c r="D23" s="4" t="s">
        <v>19</v>
      </c>
      <c r="E23" s="4" t="s">
        <v>13</v>
      </c>
      <c r="F23" s="4" t="s">
        <v>14</v>
      </c>
      <c r="G23" s="4"/>
      <c r="H23" s="4" t="s">
        <v>20</v>
      </c>
      <c r="I23" s="4"/>
      <c r="J23" s="4" t="s">
        <v>206</v>
      </c>
      <c r="K23" s="5">
        <v>41730</v>
      </c>
      <c r="L23" s="6">
        <v>97</v>
      </c>
      <c r="M23" s="7">
        <v>77</v>
      </c>
      <c r="N23" s="6">
        <v>100</v>
      </c>
      <c r="O23" s="6">
        <v>97</v>
      </c>
      <c r="P23" s="6">
        <v>96</v>
      </c>
      <c r="Q23" s="6">
        <v>100</v>
      </c>
      <c r="R23" s="6">
        <v>98</v>
      </c>
      <c r="S23" s="6">
        <v>99</v>
      </c>
      <c r="T23" s="6">
        <v>99</v>
      </c>
      <c r="U23" s="6">
        <v>99</v>
      </c>
      <c r="V23" s="6">
        <v>97</v>
      </c>
      <c r="W23" s="8">
        <v>82</v>
      </c>
      <c r="X23" s="16">
        <f t="shared" si="0"/>
        <v>95.083333333333329</v>
      </c>
    </row>
    <row r="24" spans="1:24" s="1" customFormat="1" ht="12.75" x14ac:dyDescent="0.2">
      <c r="A24" s="89"/>
      <c r="B24" s="84">
        <v>81200000</v>
      </c>
      <c r="C24" s="4" t="s">
        <v>205</v>
      </c>
      <c r="D24" s="4" t="s">
        <v>12</v>
      </c>
      <c r="E24" s="4" t="s">
        <v>13</v>
      </c>
      <c r="F24" s="4" t="s">
        <v>14</v>
      </c>
      <c r="G24" s="4" t="s">
        <v>15</v>
      </c>
      <c r="H24" s="4" t="s">
        <v>16</v>
      </c>
      <c r="I24" s="4" t="s">
        <v>17</v>
      </c>
      <c r="J24" s="4" t="s">
        <v>206</v>
      </c>
      <c r="K24" s="5">
        <v>41456</v>
      </c>
      <c r="L24" s="6">
        <v>92</v>
      </c>
      <c r="M24" s="7">
        <v>75</v>
      </c>
      <c r="N24" s="6">
        <v>99</v>
      </c>
      <c r="O24" s="6">
        <v>98</v>
      </c>
      <c r="P24" s="6">
        <v>96</v>
      </c>
      <c r="Q24" s="6">
        <v>100</v>
      </c>
      <c r="R24" s="6">
        <v>98</v>
      </c>
      <c r="S24" s="6">
        <v>96</v>
      </c>
      <c r="T24" s="6">
        <v>99</v>
      </c>
      <c r="U24" s="6">
        <v>100</v>
      </c>
      <c r="V24" s="6">
        <v>94</v>
      </c>
      <c r="W24" s="6">
        <v>99</v>
      </c>
      <c r="X24" s="16">
        <f t="shared" si="0"/>
        <v>95.5</v>
      </c>
    </row>
    <row r="25" spans="1:24" s="1" customFormat="1" ht="12.75" x14ac:dyDescent="0.2">
      <c r="A25" s="89"/>
      <c r="B25" s="84">
        <v>2449000</v>
      </c>
      <c r="C25" s="4" t="s">
        <v>205</v>
      </c>
      <c r="D25" s="4" t="s">
        <v>19</v>
      </c>
      <c r="E25" s="4" t="s">
        <v>13</v>
      </c>
      <c r="F25" s="4" t="s">
        <v>14</v>
      </c>
      <c r="G25" s="4" t="s">
        <v>15</v>
      </c>
      <c r="H25" s="4" t="s">
        <v>20</v>
      </c>
      <c r="I25" s="4" t="s">
        <v>17</v>
      </c>
      <c r="J25" s="4" t="s">
        <v>206</v>
      </c>
      <c r="K25" s="5">
        <v>41456</v>
      </c>
      <c r="L25" s="7">
        <v>24</v>
      </c>
      <c r="M25" s="7">
        <v>46</v>
      </c>
      <c r="N25" s="6">
        <v>99</v>
      </c>
      <c r="O25" s="6">
        <v>98</v>
      </c>
      <c r="P25" s="6">
        <v>96</v>
      </c>
      <c r="Q25" s="6">
        <v>100</v>
      </c>
      <c r="R25" s="6">
        <v>98</v>
      </c>
      <c r="S25" s="6">
        <v>99</v>
      </c>
      <c r="T25" s="6">
        <v>99</v>
      </c>
      <c r="U25" s="6">
        <v>100</v>
      </c>
      <c r="V25" s="6">
        <v>94</v>
      </c>
      <c r="W25" s="6">
        <v>99</v>
      </c>
      <c r="X25" s="16">
        <f t="shared" si="0"/>
        <v>87.666666666666671</v>
      </c>
    </row>
    <row r="26" spans="1:24" s="1" customFormat="1" ht="12.75" x14ac:dyDescent="0.2">
      <c r="A26" s="89"/>
      <c r="B26" s="84">
        <v>61834000</v>
      </c>
      <c r="C26" s="4" t="s">
        <v>530</v>
      </c>
      <c r="D26" s="4" t="s">
        <v>12</v>
      </c>
      <c r="E26" s="4" t="s">
        <v>13</v>
      </c>
      <c r="F26" s="4" t="s">
        <v>14</v>
      </c>
      <c r="G26" s="4" t="s">
        <v>158</v>
      </c>
      <c r="H26" s="4" t="s">
        <v>27</v>
      </c>
      <c r="I26" s="4" t="s">
        <v>78</v>
      </c>
      <c r="J26" s="4" t="s">
        <v>206</v>
      </c>
      <c r="K26" s="5">
        <v>40940</v>
      </c>
      <c r="L26" s="7">
        <v>62</v>
      </c>
      <c r="M26" s="7">
        <v>65</v>
      </c>
      <c r="N26" s="7">
        <v>78</v>
      </c>
      <c r="O26" s="6">
        <v>96</v>
      </c>
      <c r="P26" s="6">
        <v>97</v>
      </c>
      <c r="Q26" s="6">
        <v>100</v>
      </c>
      <c r="R26" s="8">
        <v>82</v>
      </c>
      <c r="S26" s="7">
        <v>68</v>
      </c>
      <c r="T26" s="7">
        <v>45</v>
      </c>
      <c r="U26" s="7">
        <v>13</v>
      </c>
      <c r="V26" s="7">
        <v>27</v>
      </c>
      <c r="W26" s="6">
        <v>98</v>
      </c>
      <c r="X26" s="16">
        <f t="shared" si="0"/>
        <v>69.25</v>
      </c>
    </row>
    <row r="27" spans="1:24" s="1" customFormat="1" ht="12.75" x14ac:dyDescent="0.2">
      <c r="A27" s="89"/>
      <c r="B27" s="84">
        <v>2147190</v>
      </c>
      <c r="C27" s="4" t="s">
        <v>530</v>
      </c>
      <c r="D27" s="4" t="s">
        <v>19</v>
      </c>
      <c r="E27" s="4" t="s">
        <v>13</v>
      </c>
      <c r="F27" s="4" t="s">
        <v>14</v>
      </c>
      <c r="G27" s="4" t="s">
        <v>158</v>
      </c>
      <c r="H27" s="4" t="s">
        <v>20</v>
      </c>
      <c r="I27" s="4" t="s">
        <v>78</v>
      </c>
      <c r="J27" s="4" t="s">
        <v>206</v>
      </c>
      <c r="K27" s="5">
        <v>40940</v>
      </c>
      <c r="L27" s="7">
        <v>62</v>
      </c>
      <c r="M27" s="7">
        <v>65</v>
      </c>
      <c r="N27" s="7">
        <v>77</v>
      </c>
      <c r="O27" s="6">
        <v>96</v>
      </c>
      <c r="P27" s="6">
        <v>97</v>
      </c>
      <c r="Q27" s="6">
        <v>100</v>
      </c>
      <c r="R27" s="8">
        <v>82</v>
      </c>
      <c r="S27" s="7">
        <v>68</v>
      </c>
      <c r="T27" s="7">
        <v>45</v>
      </c>
      <c r="U27" s="7">
        <v>12</v>
      </c>
      <c r="V27" s="7">
        <v>28</v>
      </c>
      <c r="W27" s="6">
        <v>98</v>
      </c>
      <c r="X27" s="16">
        <f t="shared" si="0"/>
        <v>69.166666666666671</v>
      </c>
    </row>
    <row r="28" spans="1:24" s="1" customFormat="1" ht="12.75" x14ac:dyDescent="0.2">
      <c r="A28" s="89"/>
      <c r="B28" s="84">
        <v>81350000</v>
      </c>
      <c r="C28" s="4" t="s">
        <v>531</v>
      </c>
      <c r="D28" s="4" t="s">
        <v>12</v>
      </c>
      <c r="E28" s="4" t="s">
        <v>13</v>
      </c>
      <c r="F28" s="4" t="s">
        <v>14</v>
      </c>
      <c r="G28" s="4" t="s">
        <v>77</v>
      </c>
      <c r="H28" s="4" t="s">
        <v>32</v>
      </c>
      <c r="I28" s="4" t="s">
        <v>17</v>
      </c>
      <c r="J28" s="4" t="s">
        <v>206</v>
      </c>
      <c r="K28" s="5">
        <v>35643</v>
      </c>
      <c r="L28" s="6">
        <v>99</v>
      </c>
      <c r="M28" s="8">
        <v>84</v>
      </c>
      <c r="N28" s="6">
        <v>100</v>
      </c>
      <c r="O28" s="6">
        <v>98</v>
      </c>
      <c r="P28" s="6">
        <v>96</v>
      </c>
      <c r="Q28" s="6">
        <v>100</v>
      </c>
      <c r="R28" s="6">
        <v>98</v>
      </c>
      <c r="S28" s="6">
        <v>99</v>
      </c>
      <c r="T28" s="6">
        <v>99</v>
      </c>
      <c r="U28" s="6">
        <v>100</v>
      </c>
      <c r="V28" s="6">
        <v>98</v>
      </c>
      <c r="W28" s="6">
        <v>100</v>
      </c>
      <c r="X28" s="16">
        <f t="shared" si="0"/>
        <v>97.583333333333329</v>
      </c>
    </row>
    <row r="29" spans="1:24" s="1" customFormat="1" ht="12.75" x14ac:dyDescent="0.2">
      <c r="A29" s="89"/>
      <c r="B29" s="84">
        <v>2448017</v>
      </c>
      <c r="C29" s="4" t="s">
        <v>531</v>
      </c>
      <c r="D29" s="4" t="s">
        <v>19</v>
      </c>
      <c r="E29" s="4" t="s">
        <v>13</v>
      </c>
      <c r="F29" s="4" t="s">
        <v>14</v>
      </c>
      <c r="G29" s="4" t="s">
        <v>77</v>
      </c>
      <c r="H29" s="4" t="s">
        <v>20</v>
      </c>
      <c r="I29" s="4" t="s">
        <v>17</v>
      </c>
      <c r="J29" s="4" t="s">
        <v>206</v>
      </c>
      <c r="K29" s="5">
        <v>35643</v>
      </c>
      <c r="L29" s="6">
        <v>99</v>
      </c>
      <c r="M29" s="8">
        <v>84</v>
      </c>
      <c r="N29" s="6">
        <v>100</v>
      </c>
      <c r="O29" s="6">
        <v>98</v>
      </c>
      <c r="P29" s="6">
        <v>96</v>
      </c>
      <c r="Q29" s="6">
        <v>100</v>
      </c>
      <c r="R29" s="6">
        <v>98</v>
      </c>
      <c r="S29" s="6">
        <v>99</v>
      </c>
      <c r="T29" s="6">
        <v>99</v>
      </c>
      <c r="U29" s="6">
        <v>100</v>
      </c>
      <c r="V29" s="6">
        <v>98</v>
      </c>
      <c r="W29" s="6">
        <v>100</v>
      </c>
      <c r="X29" s="16">
        <f t="shared" si="0"/>
        <v>97.583333333333329</v>
      </c>
    </row>
    <row r="30" spans="1:24" s="1" customFormat="1" ht="12.75" x14ac:dyDescent="0.2">
      <c r="A30" s="89"/>
      <c r="B30" s="84">
        <v>81710000</v>
      </c>
      <c r="C30" s="4" t="s">
        <v>532</v>
      </c>
      <c r="D30" s="4" t="s">
        <v>12</v>
      </c>
      <c r="E30" s="4" t="s">
        <v>13</v>
      </c>
      <c r="F30" s="4" t="s">
        <v>14</v>
      </c>
      <c r="G30" s="4"/>
      <c r="H30" s="4" t="s">
        <v>27</v>
      </c>
      <c r="I30" s="4"/>
      <c r="J30" s="4" t="s">
        <v>206</v>
      </c>
      <c r="K30" s="5">
        <v>42248</v>
      </c>
      <c r="L30" s="6">
        <v>97</v>
      </c>
      <c r="M30" s="8">
        <v>83</v>
      </c>
      <c r="N30" s="6">
        <v>100</v>
      </c>
      <c r="O30" s="6">
        <v>98</v>
      </c>
      <c r="P30" s="6">
        <v>96</v>
      </c>
      <c r="Q30" s="6">
        <v>100</v>
      </c>
      <c r="R30" s="6">
        <v>98</v>
      </c>
      <c r="S30" s="8">
        <v>81</v>
      </c>
      <c r="T30" s="6">
        <v>99</v>
      </c>
      <c r="U30" s="6">
        <v>99</v>
      </c>
      <c r="V30" s="6">
        <v>95</v>
      </c>
      <c r="W30" s="6">
        <v>96</v>
      </c>
      <c r="X30" s="16">
        <f t="shared" si="0"/>
        <v>95.166666666666671</v>
      </c>
    </row>
    <row r="31" spans="1:24" s="1" customFormat="1" ht="12.75" x14ac:dyDescent="0.2">
      <c r="A31" s="89"/>
      <c r="B31" s="84">
        <v>2448097</v>
      </c>
      <c r="C31" s="4" t="s">
        <v>532</v>
      </c>
      <c r="D31" s="4" t="s">
        <v>19</v>
      </c>
      <c r="E31" s="4" t="s">
        <v>13</v>
      </c>
      <c r="F31" s="4" t="s">
        <v>14</v>
      </c>
      <c r="G31" s="4"/>
      <c r="H31" s="4" t="s">
        <v>20</v>
      </c>
      <c r="I31" s="4"/>
      <c r="J31" s="4" t="s">
        <v>206</v>
      </c>
      <c r="K31" s="5">
        <v>42248</v>
      </c>
      <c r="L31" s="6">
        <v>97</v>
      </c>
      <c r="M31" s="8">
        <v>83</v>
      </c>
      <c r="N31" s="6">
        <v>100</v>
      </c>
      <c r="O31" s="6">
        <v>98</v>
      </c>
      <c r="P31" s="6">
        <v>96</v>
      </c>
      <c r="Q31" s="6">
        <v>100</v>
      </c>
      <c r="R31" s="6">
        <v>98</v>
      </c>
      <c r="S31" s="6">
        <v>99</v>
      </c>
      <c r="T31" s="6">
        <v>99</v>
      </c>
      <c r="U31" s="6">
        <v>99</v>
      </c>
      <c r="V31" s="6">
        <v>95</v>
      </c>
      <c r="W31" s="6">
        <v>96</v>
      </c>
      <c r="X31" s="16">
        <f t="shared" si="0"/>
        <v>96.666666666666671</v>
      </c>
    </row>
    <row r="32" spans="1:24" s="1" customFormat="1" ht="12.75" x14ac:dyDescent="0.2">
      <c r="A32" s="89"/>
      <c r="B32" s="84">
        <v>81630000</v>
      </c>
      <c r="C32" s="4" t="s">
        <v>533</v>
      </c>
      <c r="D32" s="4" t="s">
        <v>12</v>
      </c>
      <c r="E32" s="4" t="s">
        <v>13</v>
      </c>
      <c r="F32" s="4" t="s">
        <v>14</v>
      </c>
      <c r="G32" s="4"/>
      <c r="H32" s="4" t="s">
        <v>27</v>
      </c>
      <c r="I32" s="4"/>
      <c r="J32" s="4" t="s">
        <v>206</v>
      </c>
      <c r="K32" s="5">
        <v>41760</v>
      </c>
      <c r="L32" s="6">
        <v>98</v>
      </c>
      <c r="M32" s="7">
        <v>78</v>
      </c>
      <c r="N32" s="6">
        <v>100</v>
      </c>
      <c r="O32" s="6">
        <v>98</v>
      </c>
      <c r="P32" s="6">
        <v>97</v>
      </c>
      <c r="Q32" s="6">
        <v>100</v>
      </c>
      <c r="R32" s="6">
        <v>98</v>
      </c>
      <c r="S32" s="6">
        <v>99</v>
      </c>
      <c r="T32" s="6">
        <v>99</v>
      </c>
      <c r="U32" s="6">
        <v>100</v>
      </c>
      <c r="V32" s="6">
        <v>98</v>
      </c>
      <c r="W32" s="6">
        <v>100</v>
      </c>
      <c r="X32" s="16">
        <f t="shared" si="0"/>
        <v>97.083333333333329</v>
      </c>
    </row>
    <row r="33" spans="1:24" s="1" customFormat="1" ht="12.75" x14ac:dyDescent="0.2">
      <c r="A33" s="89"/>
      <c r="B33" s="84">
        <v>2447044</v>
      </c>
      <c r="C33" s="4" t="s">
        <v>533</v>
      </c>
      <c r="D33" s="4" t="s">
        <v>19</v>
      </c>
      <c r="E33" s="4" t="s">
        <v>13</v>
      </c>
      <c r="F33" s="4" t="s">
        <v>14</v>
      </c>
      <c r="G33" s="4"/>
      <c r="H33" s="4" t="s">
        <v>20</v>
      </c>
      <c r="I33" s="4"/>
      <c r="J33" s="4" t="s">
        <v>206</v>
      </c>
      <c r="K33" s="5">
        <v>41760</v>
      </c>
      <c r="L33" s="6">
        <v>98</v>
      </c>
      <c r="M33" s="7">
        <v>78</v>
      </c>
      <c r="N33" s="6">
        <v>100</v>
      </c>
      <c r="O33" s="6">
        <v>98</v>
      </c>
      <c r="P33" s="6">
        <v>97</v>
      </c>
      <c r="Q33" s="6">
        <v>100</v>
      </c>
      <c r="R33" s="6">
        <v>98</v>
      </c>
      <c r="S33" s="6">
        <v>99</v>
      </c>
      <c r="T33" s="6">
        <v>99</v>
      </c>
      <c r="U33" s="6">
        <v>100</v>
      </c>
      <c r="V33" s="6">
        <v>98</v>
      </c>
      <c r="W33" s="6">
        <v>100</v>
      </c>
      <c r="X33" s="16">
        <f t="shared" si="0"/>
        <v>97.083333333333329</v>
      </c>
    </row>
    <row r="34" spans="1:24" s="1" customFormat="1" ht="12.75" x14ac:dyDescent="0.2">
      <c r="A34" s="89"/>
      <c r="B34" s="84">
        <v>62655800</v>
      </c>
      <c r="C34" s="4" t="s">
        <v>534</v>
      </c>
      <c r="D34" s="4" t="s">
        <v>12</v>
      </c>
      <c r="E34" s="4" t="s">
        <v>13</v>
      </c>
      <c r="F34" s="4" t="s">
        <v>14</v>
      </c>
      <c r="G34" s="4"/>
      <c r="H34" s="4" t="s">
        <v>16</v>
      </c>
      <c r="I34" s="4"/>
      <c r="J34" s="4" t="s">
        <v>206</v>
      </c>
      <c r="K34" s="5">
        <v>41548</v>
      </c>
      <c r="L34" s="6">
        <v>98</v>
      </c>
      <c r="M34" s="7">
        <v>79</v>
      </c>
      <c r="N34" s="6">
        <v>98</v>
      </c>
      <c r="O34" s="6">
        <v>98</v>
      </c>
      <c r="P34" s="6">
        <v>96</v>
      </c>
      <c r="Q34" s="7">
        <v>75</v>
      </c>
      <c r="R34" s="7">
        <v>45</v>
      </c>
      <c r="S34" s="7">
        <v>67</v>
      </c>
      <c r="T34" s="6">
        <v>98</v>
      </c>
      <c r="U34" s="6">
        <v>99</v>
      </c>
      <c r="V34" s="6">
        <v>97</v>
      </c>
      <c r="W34" s="6">
        <v>100</v>
      </c>
      <c r="X34" s="16">
        <f t="shared" si="0"/>
        <v>87.5</v>
      </c>
    </row>
    <row r="35" spans="1:24" s="1" customFormat="1" ht="12.75" x14ac:dyDescent="0.2">
      <c r="A35" s="89"/>
      <c r="B35" s="84">
        <v>2346446</v>
      </c>
      <c r="C35" s="4" t="s">
        <v>534</v>
      </c>
      <c r="D35" s="4" t="s">
        <v>19</v>
      </c>
      <c r="E35" s="4" t="s">
        <v>13</v>
      </c>
      <c r="F35" s="4" t="s">
        <v>14</v>
      </c>
      <c r="G35" s="4"/>
      <c r="H35" s="4" t="s">
        <v>20</v>
      </c>
      <c r="I35" s="4"/>
      <c r="J35" s="4" t="s">
        <v>206</v>
      </c>
      <c r="K35" s="5">
        <v>41548</v>
      </c>
      <c r="L35" s="6">
        <v>98</v>
      </c>
      <c r="M35" s="7">
        <v>78</v>
      </c>
      <c r="N35" s="6">
        <v>98</v>
      </c>
      <c r="O35" s="6">
        <v>98</v>
      </c>
      <c r="P35" s="6">
        <v>96</v>
      </c>
      <c r="Q35" s="7">
        <v>61</v>
      </c>
      <c r="R35" s="7">
        <v>39</v>
      </c>
      <c r="S35" s="7">
        <v>67</v>
      </c>
      <c r="T35" s="7">
        <v>66</v>
      </c>
      <c r="U35" s="7">
        <v>58</v>
      </c>
      <c r="V35" s="6">
        <v>97</v>
      </c>
      <c r="W35" s="6">
        <v>100</v>
      </c>
      <c r="X35" s="16">
        <f t="shared" si="0"/>
        <v>79.666666666666671</v>
      </c>
    </row>
    <row r="36" spans="1:24" s="1" customFormat="1" ht="12.75" x14ac:dyDescent="0.2">
      <c r="A36" s="89"/>
      <c r="B36" s="84">
        <v>62346000</v>
      </c>
      <c r="C36" s="4" t="s">
        <v>535</v>
      </c>
      <c r="D36" s="4" t="s">
        <v>12</v>
      </c>
      <c r="E36" s="4" t="s">
        <v>13</v>
      </c>
      <c r="F36" s="4" t="s">
        <v>14</v>
      </c>
      <c r="G36" s="4"/>
      <c r="H36" s="4" t="s">
        <v>27</v>
      </c>
      <c r="I36" s="4"/>
      <c r="J36" s="4" t="s">
        <v>206</v>
      </c>
      <c r="K36" s="5">
        <v>42125</v>
      </c>
      <c r="L36" s="6">
        <v>99</v>
      </c>
      <c r="M36" s="6">
        <v>80</v>
      </c>
      <c r="N36" s="6">
        <v>100</v>
      </c>
      <c r="O36" s="6">
        <v>98</v>
      </c>
      <c r="P36" s="6">
        <v>96</v>
      </c>
      <c r="Q36" s="6">
        <v>100</v>
      </c>
      <c r="R36" s="6">
        <v>98</v>
      </c>
      <c r="S36" s="6">
        <v>99</v>
      </c>
      <c r="T36" s="6">
        <v>99</v>
      </c>
      <c r="U36" s="6">
        <v>99</v>
      </c>
      <c r="V36" s="6">
        <v>97</v>
      </c>
      <c r="W36" s="8">
        <v>88</v>
      </c>
      <c r="X36" s="16">
        <f t="shared" si="0"/>
        <v>96.083333333333329</v>
      </c>
    </row>
    <row r="37" spans="1:24" s="1" customFormat="1" ht="12.75" x14ac:dyDescent="0.2">
      <c r="A37" s="89"/>
      <c r="B37" s="84">
        <v>2346455</v>
      </c>
      <c r="C37" s="4" t="s">
        <v>535</v>
      </c>
      <c r="D37" s="4" t="s">
        <v>19</v>
      </c>
      <c r="E37" s="4" t="s">
        <v>13</v>
      </c>
      <c r="F37" s="4" t="s">
        <v>14</v>
      </c>
      <c r="G37" s="4"/>
      <c r="H37" s="4" t="s">
        <v>20</v>
      </c>
      <c r="I37" s="4"/>
      <c r="J37" s="4" t="s">
        <v>206</v>
      </c>
      <c r="K37" s="5">
        <v>42125</v>
      </c>
      <c r="L37" s="6">
        <v>99</v>
      </c>
      <c r="M37" s="6">
        <v>80</v>
      </c>
      <c r="N37" s="6">
        <v>100</v>
      </c>
      <c r="O37" s="6">
        <v>98</v>
      </c>
      <c r="P37" s="6">
        <v>96</v>
      </c>
      <c r="Q37" s="6">
        <v>100</v>
      </c>
      <c r="R37" s="6">
        <v>98</v>
      </c>
      <c r="S37" s="6">
        <v>99</v>
      </c>
      <c r="T37" s="6">
        <v>99</v>
      </c>
      <c r="U37" s="6">
        <v>99</v>
      </c>
      <c r="V37" s="6">
        <v>97</v>
      </c>
      <c r="W37" s="8">
        <v>87</v>
      </c>
      <c r="X37" s="16">
        <f t="shared" si="0"/>
        <v>96</v>
      </c>
    </row>
    <row r="38" spans="1:24" s="1" customFormat="1" ht="12.75" x14ac:dyDescent="0.2">
      <c r="A38" s="89"/>
      <c r="B38" s="84">
        <v>61953001</v>
      </c>
      <c r="C38" s="4" t="s">
        <v>536</v>
      </c>
      <c r="D38" s="4" t="s">
        <v>12</v>
      </c>
      <c r="E38" s="4" t="s">
        <v>13</v>
      </c>
      <c r="F38" s="4" t="s">
        <v>14</v>
      </c>
      <c r="G38" s="4"/>
      <c r="H38" s="4" t="s">
        <v>27</v>
      </c>
      <c r="I38" s="4"/>
      <c r="J38" s="4" t="s">
        <v>206</v>
      </c>
      <c r="K38" s="5">
        <v>42125</v>
      </c>
      <c r="L38" s="6">
        <v>99</v>
      </c>
      <c r="M38" s="8">
        <v>88</v>
      </c>
      <c r="N38" s="6">
        <v>100</v>
      </c>
      <c r="O38" s="6">
        <v>98</v>
      </c>
      <c r="P38" s="6">
        <v>94</v>
      </c>
      <c r="Q38" s="6">
        <v>100</v>
      </c>
      <c r="R38" s="6">
        <v>97</v>
      </c>
      <c r="S38" s="6">
        <v>99</v>
      </c>
      <c r="T38" s="6">
        <v>99</v>
      </c>
      <c r="U38" s="6">
        <v>99</v>
      </c>
      <c r="V38" s="6">
        <v>97</v>
      </c>
      <c r="W38" s="6">
        <v>99</v>
      </c>
      <c r="X38" s="16">
        <f t="shared" si="0"/>
        <v>97.416666666666671</v>
      </c>
    </row>
    <row r="39" spans="1:24" s="1" customFormat="1" ht="12.75" x14ac:dyDescent="0.2">
      <c r="A39" s="89"/>
      <c r="B39" s="84">
        <v>0</v>
      </c>
      <c r="C39" s="4" t="s">
        <v>536</v>
      </c>
      <c r="D39" s="4" t="s">
        <v>19</v>
      </c>
      <c r="E39" s="4" t="s">
        <v>13</v>
      </c>
      <c r="F39" s="4" t="s">
        <v>14</v>
      </c>
      <c r="G39" s="4"/>
      <c r="H39" s="4" t="s">
        <v>20</v>
      </c>
      <c r="I39" s="4"/>
      <c r="J39" s="4" t="s">
        <v>206</v>
      </c>
      <c r="K39" s="5">
        <v>42125</v>
      </c>
      <c r="L39" s="6">
        <v>99</v>
      </c>
      <c r="M39" s="8">
        <v>88</v>
      </c>
      <c r="N39" s="6">
        <v>100</v>
      </c>
      <c r="O39" s="6">
        <v>98</v>
      </c>
      <c r="P39" s="6">
        <v>96</v>
      </c>
      <c r="Q39" s="6">
        <v>100</v>
      </c>
      <c r="R39" s="6">
        <v>97</v>
      </c>
      <c r="S39" s="6">
        <v>99</v>
      </c>
      <c r="T39" s="6">
        <v>99</v>
      </c>
      <c r="U39" s="6">
        <v>99</v>
      </c>
      <c r="V39" s="6">
        <v>97</v>
      </c>
      <c r="W39" s="6">
        <v>99</v>
      </c>
      <c r="X39" s="16">
        <f t="shared" si="0"/>
        <v>97.583333333333329</v>
      </c>
    </row>
    <row r="40" spans="1:24" s="1" customFormat="1" ht="12.75" x14ac:dyDescent="0.2">
      <c r="A40" s="89"/>
      <c r="B40" s="84">
        <v>81595000</v>
      </c>
      <c r="C40" s="4" t="s">
        <v>537</v>
      </c>
      <c r="D40" s="4" t="s">
        <v>12</v>
      </c>
      <c r="E40" s="4" t="s">
        <v>13</v>
      </c>
      <c r="F40" s="4" t="s">
        <v>14</v>
      </c>
      <c r="G40" s="4"/>
      <c r="H40" s="4" t="s">
        <v>27</v>
      </c>
      <c r="I40" s="4"/>
      <c r="J40" s="4" t="s">
        <v>206</v>
      </c>
      <c r="K40" s="5">
        <v>42248</v>
      </c>
      <c r="L40" s="6">
        <v>96</v>
      </c>
      <c r="M40" s="8">
        <v>81</v>
      </c>
      <c r="N40" s="6">
        <v>100</v>
      </c>
      <c r="O40" s="6">
        <v>98</v>
      </c>
      <c r="P40" s="6">
        <v>93</v>
      </c>
      <c r="Q40" s="6">
        <v>100</v>
      </c>
      <c r="R40" s="6">
        <v>98</v>
      </c>
      <c r="S40" s="6">
        <v>99</v>
      </c>
      <c r="T40" s="6">
        <v>99</v>
      </c>
      <c r="U40" s="7">
        <v>50</v>
      </c>
      <c r="V40" s="7">
        <v>6</v>
      </c>
      <c r="W40" s="7">
        <v>22</v>
      </c>
      <c r="X40" s="16">
        <f t="shared" si="0"/>
        <v>78.5</v>
      </c>
    </row>
    <row r="41" spans="1:24" s="1" customFormat="1" ht="12.75" x14ac:dyDescent="0.2">
      <c r="A41" s="89"/>
      <c r="B41" s="84">
        <v>0</v>
      </c>
      <c r="C41" s="4" t="s">
        <v>537</v>
      </c>
      <c r="D41" s="4" t="s">
        <v>19</v>
      </c>
      <c r="E41" s="4" t="s">
        <v>13</v>
      </c>
      <c r="F41" s="4" t="s">
        <v>14</v>
      </c>
      <c r="G41" s="4"/>
      <c r="H41" s="4" t="s">
        <v>20</v>
      </c>
      <c r="I41" s="4"/>
      <c r="J41" s="4" t="s">
        <v>206</v>
      </c>
      <c r="K41" s="5">
        <v>42248</v>
      </c>
      <c r="L41" s="6">
        <v>96</v>
      </c>
      <c r="M41" s="8">
        <v>81</v>
      </c>
      <c r="N41" s="6">
        <v>100</v>
      </c>
      <c r="O41" s="6">
        <v>98</v>
      </c>
      <c r="P41" s="6">
        <v>96</v>
      </c>
      <c r="Q41" s="6">
        <v>100</v>
      </c>
      <c r="R41" s="6">
        <v>98</v>
      </c>
      <c r="S41" s="6">
        <v>99</v>
      </c>
      <c r="T41" s="6">
        <v>99</v>
      </c>
      <c r="U41" s="7">
        <v>50</v>
      </c>
      <c r="V41" s="7">
        <v>6</v>
      </c>
      <c r="W41" s="7">
        <v>22</v>
      </c>
      <c r="X41" s="16">
        <f t="shared" si="0"/>
        <v>78.75</v>
      </c>
    </row>
    <row r="42" spans="1:24" s="1" customFormat="1" ht="12.75" x14ac:dyDescent="0.2">
      <c r="A42" s="89"/>
      <c r="B42" s="84">
        <v>61960000</v>
      </c>
      <c r="C42" s="4" t="s">
        <v>141</v>
      </c>
      <c r="D42" s="4" t="s">
        <v>12</v>
      </c>
      <c r="E42" s="4" t="s">
        <v>13</v>
      </c>
      <c r="F42" s="4" t="s">
        <v>14</v>
      </c>
      <c r="G42" s="4"/>
      <c r="H42" s="4" t="s">
        <v>27</v>
      </c>
      <c r="I42" s="4"/>
      <c r="J42" s="4" t="s">
        <v>206</v>
      </c>
      <c r="K42" s="5">
        <v>42125</v>
      </c>
      <c r="L42" s="6">
        <v>95</v>
      </c>
      <c r="M42" s="8">
        <v>86</v>
      </c>
      <c r="N42" s="6">
        <v>100</v>
      </c>
      <c r="O42" s="6">
        <v>98</v>
      </c>
      <c r="P42" s="7">
        <v>78</v>
      </c>
      <c r="Q42" s="6">
        <v>100</v>
      </c>
      <c r="R42" s="6">
        <v>97</v>
      </c>
      <c r="S42" s="6">
        <v>99</v>
      </c>
      <c r="T42" s="6">
        <v>99</v>
      </c>
      <c r="U42" s="6">
        <v>99</v>
      </c>
      <c r="V42" s="6">
        <v>96</v>
      </c>
      <c r="W42" s="6">
        <v>99</v>
      </c>
      <c r="X42" s="16">
        <f t="shared" si="0"/>
        <v>95.5</v>
      </c>
    </row>
    <row r="43" spans="1:24" s="1" customFormat="1" ht="12.75" x14ac:dyDescent="0.2">
      <c r="A43" s="89"/>
      <c r="B43" s="84">
        <v>2048111</v>
      </c>
      <c r="C43" s="4" t="s">
        <v>141</v>
      </c>
      <c r="D43" s="4" t="s">
        <v>19</v>
      </c>
      <c r="E43" s="4" t="s">
        <v>13</v>
      </c>
      <c r="F43" s="4" t="s">
        <v>14</v>
      </c>
      <c r="G43" s="4"/>
      <c r="H43" s="4" t="s">
        <v>20</v>
      </c>
      <c r="I43" s="4"/>
      <c r="J43" s="4" t="s">
        <v>206</v>
      </c>
      <c r="K43" s="5">
        <v>42125</v>
      </c>
      <c r="L43" s="6">
        <v>95</v>
      </c>
      <c r="M43" s="8">
        <v>86</v>
      </c>
      <c r="N43" s="6">
        <v>100</v>
      </c>
      <c r="O43" s="6">
        <v>98</v>
      </c>
      <c r="P43" s="6">
        <v>80</v>
      </c>
      <c r="Q43" s="6">
        <v>100</v>
      </c>
      <c r="R43" s="6">
        <v>97</v>
      </c>
      <c r="S43" s="6">
        <v>99</v>
      </c>
      <c r="T43" s="6">
        <v>99</v>
      </c>
      <c r="U43" s="6">
        <v>98</v>
      </c>
      <c r="V43" s="6">
        <v>96</v>
      </c>
      <c r="W43" s="6">
        <v>99</v>
      </c>
      <c r="X43" s="16">
        <f t="shared" si="0"/>
        <v>95.583333333333329</v>
      </c>
    </row>
    <row r="44" spans="1:24" s="1" customFormat="1" ht="11.25" customHeight="1" x14ac:dyDescent="0.2">
      <c r="A44" s="89"/>
      <c r="B44" s="66" t="s">
        <v>55</v>
      </c>
      <c r="C44" s="66"/>
      <c r="D44" s="66"/>
      <c r="E44" s="66"/>
      <c r="F44" s="66"/>
      <c r="G44" s="66"/>
      <c r="H44" s="66"/>
      <c r="I44" s="66"/>
      <c r="J44" s="66"/>
      <c r="K44" s="67"/>
      <c r="L44" s="8">
        <v>85</v>
      </c>
      <c r="M44" s="7">
        <v>76</v>
      </c>
      <c r="N44" s="6">
        <v>94</v>
      </c>
      <c r="O44" s="6">
        <v>93</v>
      </c>
      <c r="P44" s="6">
        <v>91</v>
      </c>
      <c r="Q44" s="6">
        <v>92</v>
      </c>
      <c r="R44" s="8">
        <v>88</v>
      </c>
      <c r="S44" s="6">
        <v>91</v>
      </c>
      <c r="T44" s="6">
        <v>93</v>
      </c>
      <c r="U44" s="8">
        <v>83</v>
      </c>
      <c r="V44" s="8">
        <v>81</v>
      </c>
      <c r="W44" s="8">
        <v>88</v>
      </c>
      <c r="X44" s="16">
        <f t="shared" si="0"/>
        <v>87.916666666666671</v>
      </c>
    </row>
    <row r="45" spans="1:24" s="1" customFormat="1" ht="11.25" customHeight="1" x14ac:dyDescent="0.2">
      <c r="A45" s="89"/>
      <c r="B45" s="115" t="s">
        <v>56</v>
      </c>
      <c r="C45" s="62" t="s">
        <v>57</v>
      </c>
      <c r="D45" s="63"/>
      <c r="E45" s="63"/>
      <c r="F45" s="63"/>
      <c r="G45" s="63"/>
      <c r="H45" s="63"/>
      <c r="I45" s="63"/>
      <c r="J45" s="63"/>
      <c r="K45" s="63"/>
      <c r="L45" s="63"/>
      <c r="M45" s="63"/>
      <c r="N45" s="63"/>
      <c r="O45" s="63"/>
      <c r="P45" s="63"/>
      <c r="Q45" s="63"/>
      <c r="R45" s="63"/>
      <c r="S45" s="63"/>
      <c r="T45" s="63"/>
      <c r="U45" s="63"/>
      <c r="V45" s="63"/>
      <c r="W45" s="63"/>
      <c r="X45" s="92"/>
    </row>
    <row r="46" spans="1:24" s="1" customFormat="1" ht="11.25" customHeight="1" x14ac:dyDescent="0.2">
      <c r="A46" s="89"/>
      <c r="B46" s="115" t="s">
        <v>58</v>
      </c>
      <c r="C46" s="62" t="s">
        <v>59</v>
      </c>
      <c r="D46" s="63"/>
      <c r="E46" s="63"/>
      <c r="F46" s="63"/>
      <c r="G46" s="63"/>
      <c r="H46" s="63"/>
      <c r="I46" s="63"/>
      <c r="J46" s="63"/>
      <c r="K46" s="63"/>
      <c r="L46" s="63"/>
      <c r="M46" s="63"/>
      <c r="N46" s="63"/>
      <c r="O46" s="63"/>
      <c r="P46" s="63"/>
      <c r="Q46" s="63"/>
      <c r="R46" s="63"/>
      <c r="S46" s="63"/>
      <c r="T46" s="63"/>
      <c r="U46" s="63"/>
      <c r="V46" s="63"/>
      <c r="W46" s="63"/>
      <c r="X46" s="92"/>
    </row>
    <row r="47" spans="1:24" s="1" customFormat="1" ht="11.25" customHeight="1" x14ac:dyDescent="0.2">
      <c r="A47" s="89"/>
      <c r="B47" s="115" t="s">
        <v>60</v>
      </c>
      <c r="C47" s="62" t="s">
        <v>61</v>
      </c>
      <c r="D47" s="63"/>
      <c r="E47" s="63"/>
      <c r="F47" s="63"/>
      <c r="G47" s="63"/>
      <c r="H47" s="63"/>
      <c r="I47" s="63"/>
      <c r="J47" s="63"/>
      <c r="K47" s="63"/>
      <c r="L47" s="63"/>
      <c r="M47" s="63"/>
      <c r="N47" s="63"/>
      <c r="O47" s="63"/>
      <c r="P47" s="63"/>
      <c r="Q47" s="63"/>
      <c r="R47" s="63"/>
      <c r="S47" s="63"/>
      <c r="T47" s="63"/>
      <c r="U47" s="63"/>
      <c r="V47" s="63"/>
      <c r="W47" s="63"/>
      <c r="X47" s="92"/>
    </row>
    <row r="48" spans="1:24" s="1" customFormat="1" ht="11.25" customHeight="1" x14ac:dyDescent="0.2">
      <c r="A48" s="89"/>
      <c r="B48" s="115" t="s">
        <v>60</v>
      </c>
      <c r="C48" s="62" t="s">
        <v>62</v>
      </c>
      <c r="D48" s="63"/>
      <c r="E48" s="63"/>
      <c r="F48" s="63"/>
      <c r="G48" s="63"/>
      <c r="H48" s="63"/>
      <c r="I48" s="63"/>
      <c r="J48" s="63"/>
      <c r="K48" s="63"/>
      <c r="L48" s="63"/>
      <c r="M48" s="63"/>
      <c r="N48" s="63"/>
      <c r="O48" s="63"/>
      <c r="P48" s="63"/>
      <c r="Q48" s="63"/>
      <c r="R48" s="63"/>
      <c r="S48" s="63"/>
      <c r="T48" s="63"/>
      <c r="U48" s="63"/>
      <c r="V48" s="63"/>
      <c r="W48" s="63"/>
      <c r="X48" s="92"/>
    </row>
    <row r="49" spans="1:24" s="1" customFormat="1" ht="11.25" customHeight="1" x14ac:dyDescent="0.2">
      <c r="A49" s="89"/>
      <c r="B49" s="115" t="s">
        <v>60</v>
      </c>
      <c r="C49" s="62" t="s">
        <v>63</v>
      </c>
      <c r="D49" s="63"/>
      <c r="E49" s="63"/>
      <c r="F49" s="63"/>
      <c r="G49" s="63"/>
      <c r="H49" s="63"/>
      <c r="I49" s="63"/>
      <c r="J49" s="63"/>
      <c r="K49" s="63"/>
      <c r="L49" s="63"/>
      <c r="M49" s="63"/>
      <c r="N49" s="63"/>
      <c r="O49" s="63"/>
      <c r="P49" s="63"/>
      <c r="Q49" s="63"/>
      <c r="R49" s="63"/>
      <c r="S49" s="63"/>
      <c r="T49" s="63"/>
      <c r="U49" s="63"/>
      <c r="V49" s="63"/>
      <c r="W49" s="63"/>
      <c r="X49" s="92"/>
    </row>
    <row r="50" spans="1:24" s="1" customFormat="1" ht="11.25" customHeight="1" x14ac:dyDescent="0.2">
      <c r="A50" s="89"/>
      <c r="B50" s="115" t="s">
        <v>64</v>
      </c>
      <c r="C50" s="62" t="s">
        <v>65</v>
      </c>
      <c r="D50" s="63"/>
      <c r="E50" s="63"/>
      <c r="F50" s="63"/>
      <c r="G50" s="63"/>
      <c r="H50" s="63"/>
      <c r="I50" s="63"/>
      <c r="J50" s="63"/>
      <c r="K50" s="63"/>
      <c r="L50" s="63"/>
      <c r="M50" s="63"/>
      <c r="N50" s="63"/>
      <c r="O50" s="63"/>
      <c r="P50" s="63"/>
      <c r="Q50" s="63"/>
      <c r="R50" s="63"/>
      <c r="S50" s="63"/>
      <c r="T50" s="63"/>
      <c r="U50" s="63"/>
      <c r="V50" s="63"/>
      <c r="W50" s="63"/>
      <c r="X50" s="92"/>
    </row>
    <row r="51" spans="1:24" s="1" customFormat="1" ht="11.25" customHeight="1" x14ac:dyDescent="0.2">
      <c r="A51" s="89"/>
      <c r="B51" s="116" t="s">
        <v>66</v>
      </c>
      <c r="C51" s="68"/>
      <c r="D51" s="68"/>
      <c r="E51" s="68"/>
      <c r="F51" s="69"/>
      <c r="G51" s="70" t="s">
        <v>67</v>
      </c>
      <c r="H51" s="71"/>
      <c r="I51" s="71"/>
      <c r="J51" s="71"/>
      <c r="K51" s="72"/>
      <c r="L51" s="73" t="s">
        <v>68</v>
      </c>
      <c r="M51" s="74"/>
      <c r="N51" s="74"/>
      <c r="O51" s="74"/>
      <c r="P51" s="75"/>
      <c r="Q51" s="76" t="s">
        <v>69</v>
      </c>
      <c r="R51" s="77"/>
      <c r="S51" s="77"/>
      <c r="T51" s="77"/>
      <c r="U51" s="77"/>
      <c r="V51" s="77"/>
      <c r="W51" s="77"/>
      <c r="X51" s="93"/>
    </row>
    <row r="52" spans="1:24" s="1" customFormat="1" ht="11.25" x14ac:dyDescent="0.2">
      <c r="A52" s="89"/>
      <c r="B52" s="90" t="s">
        <v>70</v>
      </c>
      <c r="C52" s="91"/>
      <c r="D52" s="91"/>
      <c r="E52" s="91"/>
      <c r="F52" s="91"/>
      <c r="G52" s="91"/>
      <c r="H52" s="91"/>
      <c r="I52" s="91"/>
      <c r="J52" s="91"/>
      <c r="K52" s="91"/>
      <c r="L52" s="91"/>
      <c r="M52" s="91"/>
      <c r="N52" s="91"/>
      <c r="O52" s="91"/>
      <c r="P52" s="91"/>
      <c r="Q52" s="91"/>
      <c r="R52" s="91"/>
      <c r="S52" s="91"/>
      <c r="T52" s="91"/>
      <c r="U52" s="91"/>
      <c r="V52" s="91"/>
      <c r="W52" s="91"/>
      <c r="X52" s="94"/>
    </row>
  </sheetData>
  <mergeCells count="14">
    <mergeCell ref="B52:X52"/>
    <mergeCell ref="C48:X48"/>
    <mergeCell ref="C49:X49"/>
    <mergeCell ref="C50:X50"/>
    <mergeCell ref="B51:F51"/>
    <mergeCell ref="G51:K51"/>
    <mergeCell ref="L51:P51"/>
    <mergeCell ref="Q51:X51"/>
    <mergeCell ref="C47:X47"/>
    <mergeCell ref="B1:W1"/>
    <mergeCell ref="B2:W2"/>
    <mergeCell ref="B44:K44"/>
    <mergeCell ref="C45:X45"/>
    <mergeCell ref="C46:X46"/>
  </mergeCells>
  <printOptions horizontalCentered="1"/>
  <pageMargins left="0.19685039370078741" right="0.19685039370078741" top="0.59055118110236227" bottom="0.39370078740157483" header="0.51181102362204722" footer="0.51181102362204722"/>
  <pageSetup paperSize="9" scale="80" orientation="landscape"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X40"/>
  <sheetViews>
    <sheetView showGridLines="0" workbookViewId="0">
      <selection activeCell="AB10" sqref="AB10"/>
    </sheetView>
  </sheetViews>
  <sheetFormatPr defaultRowHeight="15" x14ac:dyDescent="0.25"/>
  <cols>
    <col min="1" max="1" width="2.7109375" customWidth="1"/>
    <col min="2" max="2" width="10" bestFit="1" customWidth="1"/>
    <col min="3" max="3" width="24.85546875" bestFit="1" customWidth="1"/>
    <col min="4" max="4" width="2.7109375" customWidth="1"/>
    <col min="5" max="5" width="3" customWidth="1"/>
    <col min="6" max="6" width="5" customWidth="1"/>
    <col min="7" max="7" width="5.140625" customWidth="1"/>
    <col min="8" max="8" width="9.85546875" bestFit="1" customWidth="1"/>
    <col min="9" max="9" width="3.85546875" customWidth="1"/>
    <col min="10" max="10" width="2.7109375" customWidth="1"/>
    <col min="11" max="11" width="5.85546875"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5" max="25" width="1.28515625" customWidth="1"/>
  </cols>
  <sheetData>
    <row r="1" spans="1:24" s="1" customFormat="1" ht="12.75" x14ac:dyDescent="0.2">
      <c r="A1" s="89"/>
      <c r="B1" s="85" t="s">
        <v>0</v>
      </c>
      <c r="C1" s="85"/>
      <c r="D1" s="85"/>
      <c r="E1" s="85"/>
      <c r="F1" s="85"/>
      <c r="G1" s="85"/>
      <c r="H1" s="85"/>
      <c r="I1" s="85"/>
      <c r="J1" s="85"/>
      <c r="K1" s="85"/>
      <c r="L1" s="85"/>
      <c r="M1" s="85"/>
      <c r="N1" s="85"/>
      <c r="O1" s="85"/>
      <c r="P1" s="85"/>
      <c r="Q1" s="85"/>
      <c r="R1" s="85"/>
      <c r="S1" s="85"/>
      <c r="T1" s="85"/>
      <c r="U1" s="85"/>
      <c r="V1" s="85"/>
      <c r="W1" s="86"/>
      <c r="X1" s="120"/>
    </row>
    <row r="2" spans="1:24" s="1" customFormat="1" ht="12.75" customHeight="1" x14ac:dyDescent="0.2">
      <c r="A2" s="89"/>
      <c r="B2" s="64" t="s">
        <v>518</v>
      </c>
      <c r="C2" s="64"/>
      <c r="D2" s="64"/>
      <c r="E2" s="64"/>
      <c r="F2" s="64"/>
      <c r="G2" s="64"/>
      <c r="H2" s="64"/>
      <c r="I2" s="64"/>
      <c r="J2" s="64"/>
      <c r="K2" s="64"/>
      <c r="L2" s="64"/>
      <c r="M2" s="64"/>
      <c r="N2" s="64"/>
      <c r="O2" s="64"/>
      <c r="P2" s="64"/>
      <c r="Q2" s="64"/>
      <c r="R2" s="64"/>
      <c r="S2" s="64"/>
      <c r="T2" s="64"/>
      <c r="U2" s="64"/>
      <c r="V2" s="64"/>
      <c r="W2" s="87"/>
      <c r="X2" s="121"/>
    </row>
    <row r="3" spans="1:24"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80" t="s">
        <v>371</v>
      </c>
    </row>
    <row r="4" spans="1:24" s="1" customFormat="1" ht="12.75" x14ac:dyDescent="0.2">
      <c r="A4" s="89"/>
      <c r="B4" s="84">
        <v>27320000</v>
      </c>
      <c r="C4" s="4" t="s">
        <v>338</v>
      </c>
      <c r="D4" s="4" t="s">
        <v>12</v>
      </c>
      <c r="E4" s="4" t="s">
        <v>13</v>
      </c>
      <c r="F4" s="4" t="s">
        <v>14</v>
      </c>
      <c r="G4" s="4" t="s">
        <v>15</v>
      </c>
      <c r="H4" s="4" t="s">
        <v>27</v>
      </c>
      <c r="I4" s="4" t="s">
        <v>17</v>
      </c>
      <c r="J4" s="4" t="s">
        <v>164</v>
      </c>
      <c r="K4" s="5">
        <v>41487</v>
      </c>
      <c r="L4" s="6">
        <v>98</v>
      </c>
      <c r="M4" s="8">
        <v>84</v>
      </c>
      <c r="N4" s="6">
        <v>100</v>
      </c>
      <c r="O4" s="6">
        <v>98</v>
      </c>
      <c r="P4" s="6">
        <v>96</v>
      </c>
      <c r="Q4" s="6">
        <v>99</v>
      </c>
      <c r="R4" s="7">
        <v>24</v>
      </c>
      <c r="S4" s="6">
        <v>99</v>
      </c>
      <c r="T4" s="6">
        <v>99</v>
      </c>
      <c r="U4" s="6">
        <v>99</v>
      </c>
      <c r="V4" s="6">
        <v>96</v>
      </c>
      <c r="W4" s="6">
        <v>99</v>
      </c>
      <c r="X4" s="16">
        <f>AVERAGE(L4:W4)</f>
        <v>90.916666666666671</v>
      </c>
    </row>
    <row r="5" spans="1:24" s="1" customFormat="1" ht="12.75" x14ac:dyDescent="0.2">
      <c r="A5" s="89"/>
      <c r="B5" s="84">
        <v>849002</v>
      </c>
      <c r="C5" s="4" t="s">
        <v>338</v>
      </c>
      <c r="D5" s="4" t="s">
        <v>19</v>
      </c>
      <c r="E5" s="4" t="s">
        <v>13</v>
      </c>
      <c r="F5" s="4" t="s">
        <v>14</v>
      </c>
      <c r="G5" s="4" t="s">
        <v>15</v>
      </c>
      <c r="H5" s="4" t="s">
        <v>20</v>
      </c>
      <c r="I5" s="4" t="s">
        <v>17</v>
      </c>
      <c r="J5" s="4" t="s">
        <v>164</v>
      </c>
      <c r="K5" s="5">
        <v>41487</v>
      </c>
      <c r="L5" s="6">
        <v>93</v>
      </c>
      <c r="M5" s="8">
        <v>84</v>
      </c>
      <c r="N5" s="6">
        <v>100</v>
      </c>
      <c r="O5" s="6">
        <v>98</v>
      </c>
      <c r="P5" s="6">
        <v>96</v>
      </c>
      <c r="Q5" s="6">
        <v>99</v>
      </c>
      <c r="R5" s="7">
        <v>24</v>
      </c>
      <c r="S5" s="6">
        <v>99</v>
      </c>
      <c r="T5" s="6">
        <v>99</v>
      </c>
      <c r="U5" s="6">
        <v>99</v>
      </c>
      <c r="V5" s="6">
        <v>96</v>
      </c>
      <c r="W5" s="6">
        <v>99</v>
      </c>
      <c r="X5" s="16">
        <f t="shared" ref="X5:X32" si="0">AVERAGE(L5:W5)</f>
        <v>90.5</v>
      </c>
    </row>
    <row r="6" spans="1:24" s="1" customFormat="1" ht="12.75" x14ac:dyDescent="0.2">
      <c r="A6" s="89"/>
      <c r="B6" s="84">
        <v>28850000</v>
      </c>
      <c r="C6" s="4" t="s">
        <v>339</v>
      </c>
      <c r="D6" s="4" t="s">
        <v>12</v>
      </c>
      <c r="E6" s="4" t="s">
        <v>13</v>
      </c>
      <c r="F6" s="4" t="s">
        <v>14</v>
      </c>
      <c r="G6" s="4" t="s">
        <v>15</v>
      </c>
      <c r="H6" s="4" t="s">
        <v>16</v>
      </c>
      <c r="I6" s="4" t="s">
        <v>17</v>
      </c>
      <c r="J6" s="4" t="s">
        <v>164</v>
      </c>
      <c r="K6" s="5">
        <v>41487</v>
      </c>
      <c r="L6" s="6">
        <v>99</v>
      </c>
      <c r="M6" s="8">
        <v>85</v>
      </c>
      <c r="N6" s="6">
        <v>100</v>
      </c>
      <c r="O6" s="6">
        <v>99</v>
      </c>
      <c r="P6" s="6">
        <v>96</v>
      </c>
      <c r="Q6" s="6">
        <v>100</v>
      </c>
      <c r="R6" s="6">
        <v>98</v>
      </c>
      <c r="S6" s="6">
        <v>99</v>
      </c>
      <c r="T6" s="6">
        <v>99</v>
      </c>
      <c r="U6" s="7">
        <v>59</v>
      </c>
      <c r="V6" s="7">
        <v>26</v>
      </c>
      <c r="W6" s="6">
        <v>100</v>
      </c>
      <c r="X6" s="16">
        <f t="shared" si="0"/>
        <v>88.333333333333329</v>
      </c>
    </row>
    <row r="7" spans="1:24" s="1" customFormat="1" ht="12.75" x14ac:dyDescent="0.2">
      <c r="A7" s="89"/>
      <c r="B7" s="84">
        <v>548000</v>
      </c>
      <c r="C7" s="4" t="s">
        <v>339</v>
      </c>
      <c r="D7" s="4" t="s">
        <v>19</v>
      </c>
      <c r="E7" s="4" t="s">
        <v>13</v>
      </c>
      <c r="F7" s="4" t="s">
        <v>14</v>
      </c>
      <c r="G7" s="4" t="s">
        <v>15</v>
      </c>
      <c r="H7" s="4" t="s">
        <v>20</v>
      </c>
      <c r="I7" s="4" t="s">
        <v>17</v>
      </c>
      <c r="J7" s="4" t="s">
        <v>164</v>
      </c>
      <c r="K7" s="5">
        <v>41487</v>
      </c>
      <c r="L7" s="6">
        <v>99</v>
      </c>
      <c r="M7" s="8">
        <v>85</v>
      </c>
      <c r="N7" s="6">
        <v>100</v>
      </c>
      <c r="O7" s="6">
        <v>98</v>
      </c>
      <c r="P7" s="6">
        <v>96</v>
      </c>
      <c r="Q7" s="6">
        <v>100</v>
      </c>
      <c r="R7" s="6">
        <v>98</v>
      </c>
      <c r="S7" s="6">
        <v>99</v>
      </c>
      <c r="T7" s="6">
        <v>99</v>
      </c>
      <c r="U7" s="7">
        <v>59</v>
      </c>
      <c r="V7" s="7">
        <v>26</v>
      </c>
      <c r="W7" s="6">
        <v>100</v>
      </c>
      <c r="X7" s="16">
        <f t="shared" si="0"/>
        <v>88.25</v>
      </c>
    </row>
    <row r="8" spans="1:24" s="1" customFormat="1" ht="12.75" x14ac:dyDescent="0.2">
      <c r="A8" s="89"/>
      <c r="B8" s="84">
        <v>26800000</v>
      </c>
      <c r="C8" s="4" t="s">
        <v>340</v>
      </c>
      <c r="D8" s="4" t="s">
        <v>12</v>
      </c>
      <c r="E8" s="4" t="s">
        <v>13</v>
      </c>
      <c r="F8" s="4" t="s">
        <v>14</v>
      </c>
      <c r="G8" s="4" t="s">
        <v>15</v>
      </c>
      <c r="H8" s="4" t="s">
        <v>16</v>
      </c>
      <c r="I8" s="4" t="s">
        <v>17</v>
      </c>
      <c r="J8" s="4" t="s">
        <v>164</v>
      </c>
      <c r="K8" s="5">
        <v>37742</v>
      </c>
      <c r="L8" s="7">
        <v>0</v>
      </c>
      <c r="M8" s="7">
        <v>65</v>
      </c>
      <c r="N8" s="6">
        <v>100</v>
      </c>
      <c r="O8" s="6">
        <v>98</v>
      </c>
      <c r="P8" s="7">
        <v>50</v>
      </c>
      <c r="Q8" s="7">
        <v>0</v>
      </c>
      <c r="R8" s="7">
        <v>0</v>
      </c>
      <c r="S8" s="7">
        <v>30</v>
      </c>
      <c r="T8" s="6">
        <v>99</v>
      </c>
      <c r="U8" s="6">
        <v>99</v>
      </c>
      <c r="V8" s="6">
        <v>96</v>
      </c>
      <c r="W8" s="6">
        <v>99</v>
      </c>
      <c r="X8" s="16">
        <f t="shared" si="0"/>
        <v>61.333333333333336</v>
      </c>
    </row>
    <row r="9" spans="1:24" s="1" customFormat="1" ht="12.75" x14ac:dyDescent="0.2">
      <c r="A9" s="89"/>
      <c r="B9" s="84">
        <v>1049000</v>
      </c>
      <c r="C9" s="4" t="s">
        <v>340</v>
      </c>
      <c r="D9" s="4" t="s">
        <v>19</v>
      </c>
      <c r="E9" s="4" t="s">
        <v>13</v>
      </c>
      <c r="F9" s="4" t="s">
        <v>14</v>
      </c>
      <c r="G9" s="4" t="s">
        <v>15</v>
      </c>
      <c r="H9" s="4" t="s">
        <v>20</v>
      </c>
      <c r="I9" s="4" t="s">
        <v>17</v>
      </c>
      <c r="J9" s="4" t="s">
        <v>164</v>
      </c>
      <c r="K9" s="5">
        <v>37742</v>
      </c>
      <c r="L9" s="7">
        <v>25</v>
      </c>
      <c r="M9" s="7">
        <v>67</v>
      </c>
      <c r="N9" s="6">
        <v>99</v>
      </c>
      <c r="O9" s="6">
        <v>97</v>
      </c>
      <c r="P9" s="6">
        <v>96</v>
      </c>
      <c r="Q9" s="6">
        <v>100</v>
      </c>
      <c r="R9" s="6">
        <v>98</v>
      </c>
      <c r="S9" s="6">
        <v>99</v>
      </c>
      <c r="T9" s="6">
        <v>99</v>
      </c>
      <c r="U9" s="6">
        <v>99</v>
      </c>
      <c r="V9" s="6">
        <v>96</v>
      </c>
      <c r="W9" s="6">
        <v>99</v>
      </c>
      <c r="X9" s="16">
        <f t="shared" si="0"/>
        <v>89.5</v>
      </c>
    </row>
    <row r="10" spans="1:24" s="1" customFormat="1" ht="12.75" x14ac:dyDescent="0.2">
      <c r="A10" s="89"/>
      <c r="B10" s="84">
        <v>27500000</v>
      </c>
      <c r="C10" s="4" t="s">
        <v>341</v>
      </c>
      <c r="D10" s="4" t="s">
        <v>12</v>
      </c>
      <c r="E10" s="4" t="s">
        <v>13</v>
      </c>
      <c r="F10" s="4" t="s">
        <v>14</v>
      </c>
      <c r="G10" s="4" t="s">
        <v>15</v>
      </c>
      <c r="H10" s="4" t="s">
        <v>16</v>
      </c>
      <c r="I10" s="4" t="s">
        <v>17</v>
      </c>
      <c r="J10" s="4" t="s">
        <v>161</v>
      </c>
      <c r="K10" s="5">
        <v>41487</v>
      </c>
      <c r="L10" s="6">
        <v>98</v>
      </c>
      <c r="M10" s="7">
        <v>76</v>
      </c>
      <c r="N10" s="6">
        <v>99</v>
      </c>
      <c r="O10" s="6">
        <v>98</v>
      </c>
      <c r="P10" s="6">
        <v>97</v>
      </c>
      <c r="Q10" s="6">
        <v>100</v>
      </c>
      <c r="R10" s="6">
        <v>98</v>
      </c>
      <c r="S10" s="6">
        <v>95</v>
      </c>
      <c r="T10" s="6">
        <v>99</v>
      </c>
      <c r="U10" s="6">
        <v>99</v>
      </c>
      <c r="V10" s="8">
        <v>85</v>
      </c>
      <c r="W10" s="7">
        <v>58</v>
      </c>
      <c r="X10" s="16">
        <f t="shared" si="0"/>
        <v>91.833333333333329</v>
      </c>
    </row>
    <row r="11" spans="1:24" s="1" customFormat="1" ht="12.75" x14ac:dyDescent="0.2">
      <c r="A11" s="89"/>
      <c r="B11" s="84">
        <v>0</v>
      </c>
      <c r="C11" s="4" t="s">
        <v>341</v>
      </c>
      <c r="D11" s="4" t="s">
        <v>19</v>
      </c>
      <c r="E11" s="4" t="s">
        <v>13</v>
      </c>
      <c r="F11" s="4" t="s">
        <v>14</v>
      </c>
      <c r="G11" s="4" t="s">
        <v>15</v>
      </c>
      <c r="H11" s="4" t="s">
        <v>20</v>
      </c>
      <c r="I11" s="4" t="s">
        <v>17</v>
      </c>
      <c r="J11" s="4" t="s">
        <v>161</v>
      </c>
      <c r="K11" s="5">
        <v>41487</v>
      </c>
      <c r="L11" s="6">
        <v>98</v>
      </c>
      <c r="M11" s="7">
        <v>76</v>
      </c>
      <c r="N11" s="6">
        <v>98</v>
      </c>
      <c r="O11" s="6">
        <v>98</v>
      </c>
      <c r="P11" s="6">
        <v>97</v>
      </c>
      <c r="Q11" s="6">
        <v>100</v>
      </c>
      <c r="R11" s="6">
        <v>98</v>
      </c>
      <c r="S11" s="6">
        <v>95</v>
      </c>
      <c r="T11" s="6">
        <v>99</v>
      </c>
      <c r="U11" s="6">
        <v>99</v>
      </c>
      <c r="V11" s="6">
        <v>96</v>
      </c>
      <c r="W11" s="6">
        <v>98</v>
      </c>
      <c r="X11" s="16">
        <f t="shared" si="0"/>
        <v>96</v>
      </c>
    </row>
    <row r="12" spans="1:24" s="1" customFormat="1" ht="12.75" x14ac:dyDescent="0.2">
      <c r="A12" s="89"/>
      <c r="B12" s="84">
        <v>23700000</v>
      </c>
      <c r="C12" s="4" t="s">
        <v>163</v>
      </c>
      <c r="D12" s="4" t="s">
        <v>12</v>
      </c>
      <c r="E12" s="4" t="s">
        <v>13</v>
      </c>
      <c r="F12" s="4" t="s">
        <v>14</v>
      </c>
      <c r="G12" s="4" t="s">
        <v>15</v>
      </c>
      <c r="H12" s="4" t="s">
        <v>32</v>
      </c>
      <c r="I12" s="4" t="s">
        <v>17</v>
      </c>
      <c r="J12" s="4" t="s">
        <v>164</v>
      </c>
      <c r="K12" s="5">
        <v>37196</v>
      </c>
      <c r="L12" s="6">
        <v>99</v>
      </c>
      <c r="M12" s="7">
        <v>77</v>
      </c>
      <c r="N12" s="7">
        <v>36</v>
      </c>
      <c r="O12" s="7">
        <v>0</v>
      </c>
      <c r="P12" s="7">
        <v>44</v>
      </c>
      <c r="Q12" s="6">
        <v>100</v>
      </c>
      <c r="R12" s="6">
        <v>98</v>
      </c>
      <c r="S12" s="6">
        <v>99</v>
      </c>
      <c r="T12" s="6">
        <v>99</v>
      </c>
      <c r="U12" s="6">
        <v>99</v>
      </c>
      <c r="V12" s="6">
        <v>98</v>
      </c>
      <c r="W12" s="6">
        <v>99</v>
      </c>
      <c r="X12" s="16">
        <f t="shared" si="0"/>
        <v>79</v>
      </c>
    </row>
    <row r="13" spans="1:24" s="1" customFormat="1" ht="12.75" x14ac:dyDescent="0.2">
      <c r="A13" s="89"/>
      <c r="B13" s="84">
        <v>547004</v>
      </c>
      <c r="C13" s="4" t="s">
        <v>163</v>
      </c>
      <c r="D13" s="4" t="s">
        <v>19</v>
      </c>
      <c r="E13" s="4" t="s">
        <v>13</v>
      </c>
      <c r="F13" s="4" t="s">
        <v>14</v>
      </c>
      <c r="G13" s="4" t="s">
        <v>15</v>
      </c>
      <c r="H13" s="4" t="s">
        <v>20</v>
      </c>
      <c r="I13" s="4" t="s">
        <v>17</v>
      </c>
      <c r="J13" s="4" t="s">
        <v>164</v>
      </c>
      <c r="K13" s="5">
        <v>37196</v>
      </c>
      <c r="L13" s="6">
        <v>99</v>
      </c>
      <c r="M13" s="7">
        <v>77</v>
      </c>
      <c r="N13" s="6">
        <v>100</v>
      </c>
      <c r="O13" s="6">
        <v>99</v>
      </c>
      <c r="P13" s="7">
        <v>76</v>
      </c>
      <c r="Q13" s="6">
        <v>100</v>
      </c>
      <c r="R13" s="6">
        <v>98</v>
      </c>
      <c r="S13" s="6">
        <v>99</v>
      </c>
      <c r="T13" s="6">
        <v>99</v>
      </c>
      <c r="U13" s="6">
        <v>99</v>
      </c>
      <c r="V13" s="6">
        <v>98</v>
      </c>
      <c r="W13" s="6">
        <v>99</v>
      </c>
      <c r="X13" s="16">
        <f t="shared" si="0"/>
        <v>95.25</v>
      </c>
    </row>
    <row r="14" spans="1:24" s="1" customFormat="1" ht="12.75" x14ac:dyDescent="0.2">
      <c r="A14" s="89"/>
      <c r="B14" s="84">
        <v>23250000</v>
      </c>
      <c r="C14" s="4" t="s">
        <v>342</v>
      </c>
      <c r="D14" s="4" t="s">
        <v>12</v>
      </c>
      <c r="E14" s="4" t="s">
        <v>13</v>
      </c>
      <c r="F14" s="4" t="s">
        <v>14</v>
      </c>
      <c r="G14" s="4" t="s">
        <v>15</v>
      </c>
      <c r="H14" s="4" t="s">
        <v>32</v>
      </c>
      <c r="I14" s="4" t="s">
        <v>17</v>
      </c>
      <c r="J14" s="4" t="s">
        <v>164</v>
      </c>
      <c r="K14" s="5">
        <v>41456</v>
      </c>
      <c r="L14" s="6">
        <v>98</v>
      </c>
      <c r="M14" s="8">
        <v>83</v>
      </c>
      <c r="N14" s="6">
        <v>98</v>
      </c>
      <c r="O14" s="6">
        <v>98</v>
      </c>
      <c r="P14" s="6">
        <v>96</v>
      </c>
      <c r="Q14" s="6">
        <v>100</v>
      </c>
      <c r="R14" s="6">
        <v>98</v>
      </c>
      <c r="S14" s="6">
        <v>99</v>
      </c>
      <c r="T14" s="6">
        <v>99</v>
      </c>
      <c r="U14" s="6">
        <v>100</v>
      </c>
      <c r="V14" s="6">
        <v>93</v>
      </c>
      <c r="W14" s="6">
        <v>98</v>
      </c>
      <c r="X14" s="16">
        <f t="shared" si="0"/>
        <v>96.666666666666671</v>
      </c>
    </row>
    <row r="15" spans="1:24" s="1" customFormat="1" ht="12.75" x14ac:dyDescent="0.2">
      <c r="A15" s="89"/>
      <c r="B15" s="84">
        <v>747001</v>
      </c>
      <c r="C15" s="4" t="s">
        <v>342</v>
      </c>
      <c r="D15" s="4" t="s">
        <v>19</v>
      </c>
      <c r="E15" s="4" t="s">
        <v>13</v>
      </c>
      <c r="F15" s="4" t="s">
        <v>14</v>
      </c>
      <c r="G15" s="4" t="s">
        <v>15</v>
      </c>
      <c r="H15" s="4" t="s">
        <v>20</v>
      </c>
      <c r="I15" s="4" t="s">
        <v>17</v>
      </c>
      <c r="J15" s="4" t="s">
        <v>164</v>
      </c>
      <c r="K15" s="5">
        <v>41456</v>
      </c>
      <c r="L15" s="6">
        <v>98</v>
      </c>
      <c r="M15" s="8">
        <v>83</v>
      </c>
      <c r="N15" s="6">
        <v>98</v>
      </c>
      <c r="O15" s="6">
        <v>98</v>
      </c>
      <c r="P15" s="6">
        <v>96</v>
      </c>
      <c r="Q15" s="6">
        <v>100</v>
      </c>
      <c r="R15" s="6">
        <v>98</v>
      </c>
      <c r="S15" s="6">
        <v>99</v>
      </c>
      <c r="T15" s="6">
        <v>99</v>
      </c>
      <c r="U15" s="6">
        <v>100</v>
      </c>
      <c r="V15" s="6">
        <v>93</v>
      </c>
      <c r="W15" s="6">
        <v>98</v>
      </c>
      <c r="X15" s="16">
        <f t="shared" si="0"/>
        <v>96.666666666666671</v>
      </c>
    </row>
    <row r="16" spans="1:24" s="1" customFormat="1" ht="12.75" x14ac:dyDescent="0.2">
      <c r="A16" s="89"/>
      <c r="B16" s="84">
        <v>22680000</v>
      </c>
      <c r="C16" s="4" t="s">
        <v>343</v>
      </c>
      <c r="D16" s="4" t="s">
        <v>12</v>
      </c>
      <c r="E16" s="4" t="s">
        <v>13</v>
      </c>
      <c r="F16" s="4" t="s">
        <v>14</v>
      </c>
      <c r="G16" s="4" t="s">
        <v>15</v>
      </c>
      <c r="H16" s="4" t="s">
        <v>32</v>
      </c>
      <c r="I16" s="4" t="s">
        <v>17</v>
      </c>
      <c r="J16" s="4" t="s">
        <v>164</v>
      </c>
      <c r="K16" s="5">
        <v>37104</v>
      </c>
      <c r="L16" s="7">
        <v>49</v>
      </c>
      <c r="M16" s="7">
        <v>20</v>
      </c>
      <c r="N16" s="7">
        <v>59</v>
      </c>
      <c r="O16" s="6">
        <v>98</v>
      </c>
      <c r="P16" s="6">
        <v>96</v>
      </c>
      <c r="Q16" s="6">
        <v>100</v>
      </c>
      <c r="R16" s="6">
        <v>98</v>
      </c>
      <c r="S16" s="6">
        <v>99</v>
      </c>
      <c r="T16" s="6">
        <v>99</v>
      </c>
      <c r="U16" s="6">
        <v>99</v>
      </c>
      <c r="V16" s="6">
        <v>95</v>
      </c>
      <c r="W16" s="6">
        <v>99</v>
      </c>
      <c r="X16" s="16">
        <f t="shared" si="0"/>
        <v>84.25</v>
      </c>
    </row>
    <row r="17" spans="1:24" s="1" customFormat="1" ht="12.75" x14ac:dyDescent="0.2">
      <c r="A17" s="89"/>
      <c r="B17" s="84">
        <v>1047000</v>
      </c>
      <c r="C17" s="4" t="s">
        <v>343</v>
      </c>
      <c r="D17" s="4" t="s">
        <v>19</v>
      </c>
      <c r="E17" s="4" t="s">
        <v>13</v>
      </c>
      <c r="F17" s="4" t="s">
        <v>14</v>
      </c>
      <c r="G17" s="4" t="s">
        <v>15</v>
      </c>
      <c r="H17" s="4" t="s">
        <v>20</v>
      </c>
      <c r="I17" s="4" t="s">
        <v>17</v>
      </c>
      <c r="J17" s="4" t="s">
        <v>164</v>
      </c>
      <c r="K17" s="5">
        <v>37104</v>
      </c>
      <c r="L17" s="7">
        <v>45</v>
      </c>
      <c r="M17" s="7">
        <v>20</v>
      </c>
      <c r="N17" s="7">
        <v>25</v>
      </c>
      <c r="O17" s="6">
        <v>98</v>
      </c>
      <c r="P17" s="6">
        <v>96</v>
      </c>
      <c r="Q17" s="6">
        <v>100</v>
      </c>
      <c r="R17" s="6">
        <v>98</v>
      </c>
      <c r="S17" s="6">
        <v>99</v>
      </c>
      <c r="T17" s="6">
        <v>99</v>
      </c>
      <c r="U17" s="6">
        <v>99</v>
      </c>
      <c r="V17" s="6">
        <v>95</v>
      </c>
      <c r="W17" s="6">
        <v>99</v>
      </c>
      <c r="X17" s="16">
        <f t="shared" si="0"/>
        <v>81.083333333333329</v>
      </c>
    </row>
    <row r="18" spans="1:24" s="1" customFormat="1" ht="12.75" x14ac:dyDescent="0.2">
      <c r="A18" s="89"/>
      <c r="B18" s="84">
        <v>28200000</v>
      </c>
      <c r="C18" s="4" t="s">
        <v>344</v>
      </c>
      <c r="D18" s="4" t="s">
        <v>12</v>
      </c>
      <c r="E18" s="4" t="s">
        <v>13</v>
      </c>
      <c r="F18" s="4" t="s">
        <v>14</v>
      </c>
      <c r="G18" s="4" t="s">
        <v>15</v>
      </c>
      <c r="H18" s="4" t="s">
        <v>16</v>
      </c>
      <c r="I18" s="4" t="s">
        <v>17</v>
      </c>
      <c r="J18" s="4" t="s">
        <v>164</v>
      </c>
      <c r="K18" s="5">
        <v>41456</v>
      </c>
      <c r="L18" s="6">
        <v>99</v>
      </c>
      <c r="M18" s="6">
        <v>80</v>
      </c>
      <c r="N18" s="6">
        <v>100</v>
      </c>
      <c r="O18" s="6">
        <v>98</v>
      </c>
      <c r="P18" s="6">
        <v>96</v>
      </c>
      <c r="Q18" s="6">
        <v>100</v>
      </c>
      <c r="R18" s="6">
        <v>98</v>
      </c>
      <c r="S18" s="6">
        <v>99</v>
      </c>
      <c r="T18" s="6">
        <v>99</v>
      </c>
      <c r="U18" s="6">
        <v>99</v>
      </c>
      <c r="V18" s="6">
        <v>97</v>
      </c>
      <c r="W18" s="6">
        <v>100</v>
      </c>
      <c r="X18" s="16">
        <f t="shared" si="0"/>
        <v>97.083333333333329</v>
      </c>
    </row>
    <row r="19" spans="1:24" s="1" customFormat="1" ht="12.75" x14ac:dyDescent="0.2">
      <c r="A19" s="89"/>
      <c r="B19" s="84">
        <v>0</v>
      </c>
      <c r="C19" s="4" t="s">
        <v>344</v>
      </c>
      <c r="D19" s="4" t="s">
        <v>19</v>
      </c>
      <c r="E19" s="4" t="s">
        <v>13</v>
      </c>
      <c r="F19" s="4" t="s">
        <v>14</v>
      </c>
      <c r="G19" s="4" t="s">
        <v>15</v>
      </c>
      <c r="H19" s="4" t="s">
        <v>20</v>
      </c>
      <c r="I19" s="4" t="s">
        <v>17</v>
      </c>
      <c r="J19" s="4" t="s">
        <v>164</v>
      </c>
      <c r="K19" s="5">
        <v>41456</v>
      </c>
      <c r="L19" s="6">
        <v>99</v>
      </c>
      <c r="M19" s="8">
        <v>85</v>
      </c>
      <c r="N19" s="6">
        <v>100</v>
      </c>
      <c r="O19" s="6">
        <v>98</v>
      </c>
      <c r="P19" s="6">
        <v>96</v>
      </c>
      <c r="Q19" s="6">
        <v>100</v>
      </c>
      <c r="R19" s="6">
        <v>98</v>
      </c>
      <c r="S19" s="6">
        <v>99</v>
      </c>
      <c r="T19" s="6">
        <v>99</v>
      </c>
      <c r="U19" s="6">
        <v>99</v>
      </c>
      <c r="V19" s="6">
        <v>97</v>
      </c>
      <c r="W19" s="6">
        <v>100</v>
      </c>
      <c r="X19" s="16">
        <f t="shared" si="0"/>
        <v>97.5</v>
      </c>
    </row>
    <row r="20" spans="1:24" s="1" customFormat="1" ht="12.75" x14ac:dyDescent="0.2">
      <c r="A20" s="89"/>
      <c r="B20" s="84">
        <v>22220000</v>
      </c>
      <c r="C20" s="4" t="s">
        <v>345</v>
      </c>
      <c r="D20" s="4" t="s">
        <v>12</v>
      </c>
      <c r="E20" s="4" t="s">
        <v>13</v>
      </c>
      <c r="F20" s="4" t="s">
        <v>14</v>
      </c>
      <c r="G20" s="4" t="s">
        <v>15</v>
      </c>
      <c r="H20" s="4" t="s">
        <v>32</v>
      </c>
      <c r="I20" s="4" t="s">
        <v>17</v>
      </c>
      <c r="J20" s="4" t="s">
        <v>164</v>
      </c>
      <c r="K20" s="5">
        <v>37104</v>
      </c>
      <c r="L20" s="7">
        <v>45</v>
      </c>
      <c r="M20" s="7">
        <v>0</v>
      </c>
      <c r="N20" s="7">
        <v>79</v>
      </c>
      <c r="O20" s="6">
        <v>98</v>
      </c>
      <c r="P20" s="6">
        <v>96</v>
      </c>
      <c r="Q20" s="6">
        <v>100</v>
      </c>
      <c r="R20" s="6">
        <v>98</v>
      </c>
      <c r="S20" s="6">
        <v>99</v>
      </c>
      <c r="T20" s="6">
        <v>99</v>
      </c>
      <c r="U20" s="6">
        <v>98</v>
      </c>
      <c r="V20" s="6">
        <v>94</v>
      </c>
      <c r="W20" s="6">
        <v>99</v>
      </c>
      <c r="X20" s="16">
        <f t="shared" si="0"/>
        <v>83.75</v>
      </c>
    </row>
    <row r="21" spans="1:24" s="1" customFormat="1" ht="12.75" x14ac:dyDescent="0.2">
      <c r="A21" s="89"/>
      <c r="B21" s="84">
        <v>1147004</v>
      </c>
      <c r="C21" s="4" t="s">
        <v>345</v>
      </c>
      <c r="D21" s="4" t="s">
        <v>19</v>
      </c>
      <c r="E21" s="4" t="s">
        <v>13</v>
      </c>
      <c r="F21" s="4" t="s">
        <v>14</v>
      </c>
      <c r="G21" s="4" t="s">
        <v>15</v>
      </c>
      <c r="H21" s="4" t="s">
        <v>20</v>
      </c>
      <c r="I21" s="4" t="s">
        <v>17</v>
      </c>
      <c r="J21" s="4" t="s">
        <v>164</v>
      </c>
      <c r="K21" s="5">
        <v>37104</v>
      </c>
      <c r="L21" s="7">
        <v>41</v>
      </c>
      <c r="M21" s="7">
        <v>0</v>
      </c>
      <c r="N21" s="7">
        <v>79</v>
      </c>
      <c r="O21" s="6">
        <v>98</v>
      </c>
      <c r="P21" s="6">
        <v>96</v>
      </c>
      <c r="Q21" s="6">
        <v>100</v>
      </c>
      <c r="R21" s="6">
        <v>98</v>
      </c>
      <c r="S21" s="6">
        <v>99</v>
      </c>
      <c r="T21" s="6">
        <v>99</v>
      </c>
      <c r="U21" s="6">
        <v>98</v>
      </c>
      <c r="V21" s="6">
        <v>94</v>
      </c>
      <c r="W21" s="6">
        <v>99</v>
      </c>
      <c r="X21" s="16">
        <f t="shared" si="0"/>
        <v>83.416666666666671</v>
      </c>
    </row>
    <row r="22" spans="1:24" s="1" customFormat="1" ht="12.75" x14ac:dyDescent="0.2">
      <c r="A22" s="89"/>
      <c r="B22" s="84">
        <v>22900000</v>
      </c>
      <c r="C22" s="4" t="s">
        <v>346</v>
      </c>
      <c r="D22" s="4" t="s">
        <v>12</v>
      </c>
      <c r="E22" s="4" t="s">
        <v>13</v>
      </c>
      <c r="F22" s="4" t="s">
        <v>14</v>
      </c>
      <c r="G22" s="4" t="s">
        <v>15</v>
      </c>
      <c r="H22" s="4" t="s">
        <v>32</v>
      </c>
      <c r="I22" s="4" t="s">
        <v>17</v>
      </c>
      <c r="J22" s="4" t="s">
        <v>164</v>
      </c>
      <c r="K22" s="5">
        <v>37104</v>
      </c>
      <c r="L22" s="6">
        <v>97</v>
      </c>
      <c r="M22" s="8">
        <v>83</v>
      </c>
      <c r="N22" s="6">
        <v>99</v>
      </c>
      <c r="O22" s="7">
        <v>37</v>
      </c>
      <c r="P22" s="7">
        <v>43</v>
      </c>
      <c r="Q22" s="6">
        <v>100</v>
      </c>
      <c r="R22" s="6">
        <v>98</v>
      </c>
      <c r="S22" s="6">
        <v>99</v>
      </c>
      <c r="T22" s="6">
        <v>99</v>
      </c>
      <c r="U22" s="6">
        <v>98</v>
      </c>
      <c r="V22" s="8">
        <v>88</v>
      </c>
      <c r="W22" s="6">
        <v>97</v>
      </c>
      <c r="X22" s="16">
        <f t="shared" si="0"/>
        <v>86.5</v>
      </c>
    </row>
    <row r="23" spans="1:24" s="1" customFormat="1" ht="12.75" x14ac:dyDescent="0.2">
      <c r="A23" s="89"/>
      <c r="B23" s="84">
        <v>948001</v>
      </c>
      <c r="C23" s="4" t="s">
        <v>346</v>
      </c>
      <c r="D23" s="4" t="s">
        <v>19</v>
      </c>
      <c r="E23" s="4" t="s">
        <v>13</v>
      </c>
      <c r="F23" s="4" t="s">
        <v>14</v>
      </c>
      <c r="G23" s="4" t="s">
        <v>15</v>
      </c>
      <c r="H23" s="4" t="s">
        <v>20</v>
      </c>
      <c r="I23" s="4" t="s">
        <v>17</v>
      </c>
      <c r="J23" s="4" t="s">
        <v>164</v>
      </c>
      <c r="K23" s="5">
        <v>37104</v>
      </c>
      <c r="L23" s="6">
        <v>97</v>
      </c>
      <c r="M23" s="8">
        <v>83</v>
      </c>
      <c r="N23" s="6">
        <v>97</v>
      </c>
      <c r="O23" s="6">
        <v>98</v>
      </c>
      <c r="P23" s="6">
        <v>96</v>
      </c>
      <c r="Q23" s="6">
        <v>100</v>
      </c>
      <c r="R23" s="6">
        <v>98</v>
      </c>
      <c r="S23" s="6">
        <v>99</v>
      </c>
      <c r="T23" s="6">
        <v>99</v>
      </c>
      <c r="U23" s="6">
        <v>98</v>
      </c>
      <c r="V23" s="6">
        <v>96</v>
      </c>
      <c r="W23" s="6">
        <v>99</v>
      </c>
      <c r="X23" s="16">
        <f t="shared" si="0"/>
        <v>96.666666666666671</v>
      </c>
    </row>
    <row r="24" spans="1:24" s="1" customFormat="1" ht="12.75" x14ac:dyDescent="0.2">
      <c r="A24" s="89"/>
      <c r="B24" s="84">
        <v>26730000</v>
      </c>
      <c r="C24" s="4" t="s">
        <v>347</v>
      </c>
      <c r="D24" s="4" t="s">
        <v>12</v>
      </c>
      <c r="E24" s="4" t="s">
        <v>13</v>
      </c>
      <c r="F24" s="4" t="s">
        <v>14</v>
      </c>
      <c r="G24" s="4" t="s">
        <v>15</v>
      </c>
      <c r="H24" s="4" t="s">
        <v>16</v>
      </c>
      <c r="I24" s="4" t="s">
        <v>17</v>
      </c>
      <c r="J24" s="4" t="s">
        <v>164</v>
      </c>
      <c r="K24" s="5">
        <v>41518</v>
      </c>
      <c r="L24" s="7">
        <v>71</v>
      </c>
      <c r="M24" s="7">
        <v>19</v>
      </c>
      <c r="N24" s="7">
        <v>62</v>
      </c>
      <c r="O24" s="7">
        <v>6</v>
      </c>
      <c r="P24" s="7">
        <v>0</v>
      </c>
      <c r="Q24" s="6">
        <v>99</v>
      </c>
      <c r="R24" s="6">
        <v>98</v>
      </c>
      <c r="S24" s="6">
        <v>99</v>
      </c>
      <c r="T24" s="6">
        <v>99</v>
      </c>
      <c r="U24" s="6">
        <v>98</v>
      </c>
      <c r="V24" s="6">
        <v>94</v>
      </c>
      <c r="W24" s="7">
        <v>75</v>
      </c>
      <c r="X24" s="16">
        <f t="shared" si="0"/>
        <v>68.333333333333329</v>
      </c>
    </row>
    <row r="25" spans="1:24" s="1" customFormat="1" ht="12.75" x14ac:dyDescent="0.2">
      <c r="A25" s="89"/>
      <c r="B25" s="84">
        <v>1249002</v>
      </c>
      <c r="C25" s="4" t="s">
        <v>347</v>
      </c>
      <c r="D25" s="4" t="s">
        <v>19</v>
      </c>
      <c r="E25" s="4" t="s">
        <v>13</v>
      </c>
      <c r="F25" s="4" t="s">
        <v>14</v>
      </c>
      <c r="G25" s="4" t="s">
        <v>15</v>
      </c>
      <c r="H25" s="4" t="s">
        <v>20</v>
      </c>
      <c r="I25" s="4" t="s">
        <v>17</v>
      </c>
      <c r="J25" s="4" t="s">
        <v>164</v>
      </c>
      <c r="K25" s="5">
        <v>41518</v>
      </c>
      <c r="L25" s="7">
        <v>76</v>
      </c>
      <c r="M25" s="7">
        <v>41</v>
      </c>
      <c r="N25" s="8">
        <v>82</v>
      </c>
      <c r="O25" s="6">
        <v>99</v>
      </c>
      <c r="P25" s="6">
        <v>96</v>
      </c>
      <c r="Q25" s="6">
        <v>100</v>
      </c>
      <c r="R25" s="6">
        <v>98</v>
      </c>
      <c r="S25" s="6">
        <v>99</v>
      </c>
      <c r="T25" s="6">
        <v>99</v>
      </c>
      <c r="U25" s="6">
        <v>98</v>
      </c>
      <c r="V25" s="6">
        <v>94</v>
      </c>
      <c r="W25" s="7">
        <v>53</v>
      </c>
      <c r="X25" s="16">
        <f t="shared" si="0"/>
        <v>86.25</v>
      </c>
    </row>
    <row r="26" spans="1:24" s="1" customFormat="1" ht="12.75" x14ac:dyDescent="0.2">
      <c r="A26" s="89"/>
      <c r="B26" s="84">
        <v>27110000</v>
      </c>
      <c r="C26" s="4" t="s">
        <v>349</v>
      </c>
      <c r="D26" s="4" t="s">
        <v>12</v>
      </c>
      <c r="E26" s="4" t="s">
        <v>13</v>
      </c>
      <c r="F26" s="4" t="s">
        <v>14</v>
      </c>
      <c r="G26" s="4" t="s">
        <v>15</v>
      </c>
      <c r="H26" s="4" t="s">
        <v>27</v>
      </c>
      <c r="I26" s="4" t="s">
        <v>17</v>
      </c>
      <c r="J26" s="4" t="s">
        <v>164</v>
      </c>
      <c r="K26" s="5">
        <v>41518</v>
      </c>
      <c r="L26" s="6">
        <v>98</v>
      </c>
      <c r="M26" s="8">
        <v>83</v>
      </c>
      <c r="N26" s="6">
        <v>100</v>
      </c>
      <c r="O26" s="6">
        <v>98</v>
      </c>
      <c r="P26" s="6">
        <v>96</v>
      </c>
      <c r="Q26" s="6">
        <v>100</v>
      </c>
      <c r="R26" s="6">
        <v>98</v>
      </c>
      <c r="S26" s="6">
        <v>99</v>
      </c>
      <c r="T26" s="6">
        <v>99</v>
      </c>
      <c r="U26" s="6">
        <v>99</v>
      </c>
      <c r="V26" s="6">
        <v>97</v>
      </c>
      <c r="W26" s="6">
        <v>100</v>
      </c>
      <c r="X26" s="16">
        <f t="shared" si="0"/>
        <v>97.25</v>
      </c>
    </row>
    <row r="27" spans="1:24" s="1" customFormat="1" ht="12.75" x14ac:dyDescent="0.2">
      <c r="A27" s="89"/>
      <c r="B27" s="84">
        <v>0</v>
      </c>
      <c r="C27" s="4" t="s">
        <v>349</v>
      </c>
      <c r="D27" s="4" t="s">
        <v>19</v>
      </c>
      <c r="E27" s="4" t="s">
        <v>13</v>
      </c>
      <c r="F27" s="4" t="s">
        <v>14</v>
      </c>
      <c r="G27" s="4" t="s">
        <v>15</v>
      </c>
      <c r="H27" s="4" t="s">
        <v>20</v>
      </c>
      <c r="I27" s="4" t="s">
        <v>17</v>
      </c>
      <c r="J27" s="4" t="s">
        <v>164</v>
      </c>
      <c r="K27" s="5">
        <v>41518</v>
      </c>
      <c r="L27" s="6">
        <v>97</v>
      </c>
      <c r="M27" s="8">
        <v>83</v>
      </c>
      <c r="N27" s="6">
        <v>100</v>
      </c>
      <c r="O27" s="6">
        <v>98</v>
      </c>
      <c r="P27" s="6">
        <v>96</v>
      </c>
      <c r="Q27" s="6">
        <v>100</v>
      </c>
      <c r="R27" s="6">
        <v>98</v>
      </c>
      <c r="S27" s="6">
        <v>99</v>
      </c>
      <c r="T27" s="6">
        <v>99</v>
      </c>
      <c r="U27" s="6">
        <v>99</v>
      </c>
      <c r="V27" s="6">
        <v>97</v>
      </c>
      <c r="W27" s="6">
        <v>99</v>
      </c>
      <c r="X27" s="16">
        <f t="shared" si="0"/>
        <v>97.083333333333329</v>
      </c>
    </row>
    <row r="28" spans="1:24" s="1" customFormat="1" ht="12.75" x14ac:dyDescent="0.2">
      <c r="A28" s="89"/>
      <c r="B28" s="84">
        <v>23100000</v>
      </c>
      <c r="C28" s="4" t="s">
        <v>350</v>
      </c>
      <c r="D28" s="4" t="s">
        <v>12</v>
      </c>
      <c r="E28" s="4" t="s">
        <v>13</v>
      </c>
      <c r="F28" s="4" t="s">
        <v>14</v>
      </c>
      <c r="G28" s="4" t="s">
        <v>15</v>
      </c>
      <c r="H28" s="4" t="s">
        <v>16</v>
      </c>
      <c r="I28" s="4" t="s">
        <v>17</v>
      </c>
      <c r="J28" s="4" t="s">
        <v>164</v>
      </c>
      <c r="K28" s="5">
        <v>41456</v>
      </c>
      <c r="L28" s="6">
        <v>98</v>
      </c>
      <c r="M28" s="8">
        <v>85</v>
      </c>
      <c r="N28" s="6">
        <v>100</v>
      </c>
      <c r="O28" s="6">
        <v>98</v>
      </c>
      <c r="P28" s="7">
        <v>0</v>
      </c>
      <c r="Q28" s="7">
        <v>0</v>
      </c>
      <c r="R28" s="6">
        <v>98</v>
      </c>
      <c r="S28" s="7">
        <v>9</v>
      </c>
      <c r="T28" s="7">
        <v>0</v>
      </c>
      <c r="U28" s="7">
        <v>0</v>
      </c>
      <c r="V28" s="7">
        <v>0</v>
      </c>
      <c r="W28" s="6">
        <v>99</v>
      </c>
      <c r="X28" s="16">
        <f t="shared" si="0"/>
        <v>48.916666666666664</v>
      </c>
    </row>
    <row r="29" spans="1:24" s="1" customFormat="1" ht="12.75" x14ac:dyDescent="0.2">
      <c r="A29" s="89"/>
      <c r="B29" s="84">
        <v>848003</v>
      </c>
      <c r="C29" s="4" t="s">
        <v>350</v>
      </c>
      <c r="D29" s="4" t="s">
        <v>19</v>
      </c>
      <c r="E29" s="4" t="s">
        <v>13</v>
      </c>
      <c r="F29" s="4" t="s">
        <v>14</v>
      </c>
      <c r="G29" s="4" t="s">
        <v>15</v>
      </c>
      <c r="H29" s="4" t="s">
        <v>20</v>
      </c>
      <c r="I29" s="4" t="s">
        <v>17</v>
      </c>
      <c r="J29" s="4" t="s">
        <v>164</v>
      </c>
      <c r="K29" s="5">
        <v>41456</v>
      </c>
      <c r="L29" s="6">
        <v>98</v>
      </c>
      <c r="M29" s="8">
        <v>85</v>
      </c>
      <c r="N29" s="6">
        <v>100</v>
      </c>
      <c r="O29" s="6">
        <v>98</v>
      </c>
      <c r="P29" s="6">
        <v>96</v>
      </c>
      <c r="Q29" s="6">
        <v>100</v>
      </c>
      <c r="R29" s="6">
        <v>98</v>
      </c>
      <c r="S29" s="6">
        <v>99</v>
      </c>
      <c r="T29" s="6">
        <v>99</v>
      </c>
      <c r="U29" s="6">
        <v>99</v>
      </c>
      <c r="V29" s="6">
        <v>95</v>
      </c>
      <c r="W29" s="6">
        <v>99</v>
      </c>
      <c r="X29" s="16">
        <f t="shared" si="0"/>
        <v>97.166666666666671</v>
      </c>
    </row>
    <row r="30" spans="1:24" s="1" customFormat="1" ht="12.75" x14ac:dyDescent="0.2">
      <c r="A30" s="89"/>
      <c r="B30" s="84">
        <v>28300000</v>
      </c>
      <c r="C30" s="4" t="s">
        <v>172</v>
      </c>
      <c r="D30" s="4" t="s">
        <v>12</v>
      </c>
      <c r="E30" s="4" t="s">
        <v>13</v>
      </c>
      <c r="F30" s="4" t="s">
        <v>14</v>
      </c>
      <c r="G30" s="4" t="s">
        <v>15</v>
      </c>
      <c r="H30" s="4" t="s">
        <v>32</v>
      </c>
      <c r="I30" s="4" t="s">
        <v>17</v>
      </c>
      <c r="J30" s="4" t="s">
        <v>164</v>
      </c>
      <c r="K30" s="5">
        <v>35247</v>
      </c>
      <c r="L30" s="6">
        <v>95</v>
      </c>
      <c r="M30" s="6">
        <v>91</v>
      </c>
      <c r="N30" s="6">
        <v>100</v>
      </c>
      <c r="O30" s="6">
        <v>98</v>
      </c>
      <c r="P30" s="6">
        <v>96</v>
      </c>
      <c r="Q30" s="6">
        <v>99</v>
      </c>
      <c r="R30" s="6">
        <v>98</v>
      </c>
      <c r="S30" s="7">
        <v>48</v>
      </c>
      <c r="T30" s="7">
        <v>57</v>
      </c>
      <c r="U30" s="6">
        <v>99</v>
      </c>
      <c r="V30" s="6">
        <v>96</v>
      </c>
      <c r="W30" s="6">
        <v>98</v>
      </c>
      <c r="X30" s="16">
        <f t="shared" si="0"/>
        <v>89.583333333333329</v>
      </c>
    </row>
    <row r="31" spans="1:24" s="1" customFormat="1" ht="12.75" x14ac:dyDescent="0.2">
      <c r="A31" s="89"/>
      <c r="B31" s="84">
        <v>648000</v>
      </c>
      <c r="C31" s="4" t="s">
        <v>172</v>
      </c>
      <c r="D31" s="4" t="s">
        <v>19</v>
      </c>
      <c r="E31" s="4" t="s">
        <v>13</v>
      </c>
      <c r="F31" s="4" t="s">
        <v>14</v>
      </c>
      <c r="G31" s="4" t="s">
        <v>15</v>
      </c>
      <c r="H31" s="4" t="s">
        <v>20</v>
      </c>
      <c r="I31" s="4" t="s">
        <v>17</v>
      </c>
      <c r="J31" s="4" t="s">
        <v>164</v>
      </c>
      <c r="K31" s="5">
        <v>35247</v>
      </c>
      <c r="L31" s="6">
        <v>95</v>
      </c>
      <c r="M31" s="6">
        <v>91</v>
      </c>
      <c r="N31" s="6">
        <v>100</v>
      </c>
      <c r="O31" s="6">
        <v>98</v>
      </c>
      <c r="P31" s="6">
        <v>96</v>
      </c>
      <c r="Q31" s="6">
        <v>99</v>
      </c>
      <c r="R31" s="6">
        <v>97</v>
      </c>
      <c r="S31" s="7">
        <v>48</v>
      </c>
      <c r="T31" s="7">
        <v>57</v>
      </c>
      <c r="U31" s="6">
        <v>99</v>
      </c>
      <c r="V31" s="6">
        <v>96</v>
      </c>
      <c r="W31" s="6">
        <v>98</v>
      </c>
      <c r="X31" s="16">
        <f t="shared" si="0"/>
        <v>89.5</v>
      </c>
    </row>
    <row r="32" spans="1:24" s="1" customFormat="1" ht="11.25" customHeight="1" x14ac:dyDescent="0.2">
      <c r="A32" s="89"/>
      <c r="B32" s="66" t="s">
        <v>55</v>
      </c>
      <c r="C32" s="66"/>
      <c r="D32" s="66"/>
      <c r="E32" s="66"/>
      <c r="F32" s="66"/>
      <c r="G32" s="66"/>
      <c r="H32" s="66"/>
      <c r="I32" s="66"/>
      <c r="J32" s="66"/>
      <c r="K32" s="67"/>
      <c r="L32" s="8">
        <v>82</v>
      </c>
      <c r="M32" s="7">
        <v>68</v>
      </c>
      <c r="N32" s="6">
        <v>90</v>
      </c>
      <c r="O32" s="8">
        <v>89</v>
      </c>
      <c r="P32" s="8">
        <v>83</v>
      </c>
      <c r="Q32" s="6">
        <v>93</v>
      </c>
      <c r="R32" s="8">
        <v>89</v>
      </c>
      <c r="S32" s="8">
        <v>89</v>
      </c>
      <c r="T32" s="6">
        <v>92</v>
      </c>
      <c r="U32" s="6">
        <v>92</v>
      </c>
      <c r="V32" s="8">
        <v>87</v>
      </c>
      <c r="W32" s="6">
        <v>95</v>
      </c>
      <c r="X32" s="16">
        <f t="shared" si="0"/>
        <v>87.416666666666671</v>
      </c>
    </row>
    <row r="33" spans="1:24" s="1" customFormat="1" ht="11.25" customHeight="1" x14ac:dyDescent="0.2">
      <c r="A33" s="89"/>
      <c r="B33" s="115" t="s">
        <v>56</v>
      </c>
      <c r="C33" s="62" t="s">
        <v>57</v>
      </c>
      <c r="D33" s="63"/>
      <c r="E33" s="63"/>
      <c r="F33" s="63"/>
      <c r="G33" s="63"/>
      <c r="H33" s="63"/>
      <c r="I33" s="63"/>
      <c r="J33" s="63"/>
      <c r="K33" s="63"/>
      <c r="L33" s="63"/>
      <c r="M33" s="63"/>
      <c r="N33" s="63"/>
      <c r="O33" s="63"/>
      <c r="P33" s="63"/>
      <c r="Q33" s="63"/>
      <c r="R33" s="63"/>
      <c r="S33" s="63"/>
      <c r="T33" s="63"/>
      <c r="U33" s="63"/>
      <c r="V33" s="63"/>
      <c r="W33" s="63"/>
      <c r="X33" s="92"/>
    </row>
    <row r="34" spans="1:24" s="1" customFormat="1" ht="11.25" customHeight="1" x14ac:dyDescent="0.2">
      <c r="A34" s="89"/>
      <c r="B34" s="115" t="s">
        <v>58</v>
      </c>
      <c r="C34" s="62" t="s">
        <v>59</v>
      </c>
      <c r="D34" s="63"/>
      <c r="E34" s="63"/>
      <c r="F34" s="63"/>
      <c r="G34" s="63"/>
      <c r="H34" s="63"/>
      <c r="I34" s="63"/>
      <c r="J34" s="63"/>
      <c r="K34" s="63"/>
      <c r="L34" s="63"/>
      <c r="M34" s="63"/>
      <c r="N34" s="63"/>
      <c r="O34" s="63"/>
      <c r="P34" s="63"/>
      <c r="Q34" s="63"/>
      <c r="R34" s="63"/>
      <c r="S34" s="63"/>
      <c r="T34" s="63"/>
      <c r="U34" s="63"/>
      <c r="V34" s="63"/>
      <c r="W34" s="63"/>
      <c r="X34" s="92"/>
    </row>
    <row r="35" spans="1:24" s="1" customFormat="1" ht="11.25" customHeight="1" x14ac:dyDescent="0.2">
      <c r="A35" s="89"/>
      <c r="B35" s="115" t="s">
        <v>60</v>
      </c>
      <c r="C35" s="62" t="s">
        <v>61</v>
      </c>
      <c r="D35" s="63"/>
      <c r="E35" s="63"/>
      <c r="F35" s="63"/>
      <c r="G35" s="63"/>
      <c r="H35" s="63"/>
      <c r="I35" s="63"/>
      <c r="J35" s="63"/>
      <c r="K35" s="63"/>
      <c r="L35" s="63"/>
      <c r="M35" s="63"/>
      <c r="N35" s="63"/>
      <c r="O35" s="63"/>
      <c r="P35" s="63"/>
      <c r="Q35" s="63"/>
      <c r="R35" s="63"/>
      <c r="S35" s="63"/>
      <c r="T35" s="63"/>
      <c r="U35" s="63"/>
      <c r="V35" s="63"/>
      <c r="W35" s="63"/>
      <c r="X35" s="92"/>
    </row>
    <row r="36" spans="1:24" s="1" customFormat="1" ht="11.25" customHeight="1" x14ac:dyDescent="0.2">
      <c r="A36" s="89"/>
      <c r="B36" s="115" t="s">
        <v>60</v>
      </c>
      <c r="C36" s="62" t="s">
        <v>62</v>
      </c>
      <c r="D36" s="63"/>
      <c r="E36" s="63"/>
      <c r="F36" s="63"/>
      <c r="G36" s="63"/>
      <c r="H36" s="63"/>
      <c r="I36" s="63"/>
      <c r="J36" s="63"/>
      <c r="K36" s="63"/>
      <c r="L36" s="63"/>
      <c r="M36" s="63"/>
      <c r="N36" s="63"/>
      <c r="O36" s="63"/>
      <c r="P36" s="63"/>
      <c r="Q36" s="63"/>
      <c r="R36" s="63"/>
      <c r="S36" s="63"/>
      <c r="T36" s="63"/>
      <c r="U36" s="63"/>
      <c r="V36" s="63"/>
      <c r="W36" s="63"/>
      <c r="X36" s="92"/>
    </row>
    <row r="37" spans="1:24" s="1" customFormat="1" ht="11.25" customHeight="1" x14ac:dyDescent="0.2">
      <c r="A37" s="89"/>
      <c r="B37" s="115" t="s">
        <v>60</v>
      </c>
      <c r="C37" s="62" t="s">
        <v>63</v>
      </c>
      <c r="D37" s="63"/>
      <c r="E37" s="63"/>
      <c r="F37" s="63"/>
      <c r="G37" s="63"/>
      <c r="H37" s="63"/>
      <c r="I37" s="63"/>
      <c r="J37" s="63"/>
      <c r="K37" s="63"/>
      <c r="L37" s="63"/>
      <c r="M37" s="63"/>
      <c r="N37" s="63"/>
      <c r="O37" s="63"/>
      <c r="P37" s="63"/>
      <c r="Q37" s="63"/>
      <c r="R37" s="63"/>
      <c r="S37" s="63"/>
      <c r="T37" s="63"/>
      <c r="U37" s="63"/>
      <c r="V37" s="63"/>
      <c r="W37" s="63"/>
      <c r="X37" s="92"/>
    </row>
    <row r="38" spans="1:24" s="1" customFormat="1" ht="11.25" customHeight="1" x14ac:dyDescent="0.2">
      <c r="A38" s="89"/>
      <c r="B38" s="115" t="s">
        <v>64</v>
      </c>
      <c r="C38" s="62" t="s">
        <v>65</v>
      </c>
      <c r="D38" s="63"/>
      <c r="E38" s="63"/>
      <c r="F38" s="63"/>
      <c r="G38" s="63"/>
      <c r="H38" s="63"/>
      <c r="I38" s="63"/>
      <c r="J38" s="63"/>
      <c r="K38" s="63"/>
      <c r="L38" s="63"/>
      <c r="M38" s="63"/>
      <c r="N38" s="63"/>
      <c r="O38" s="63"/>
      <c r="P38" s="63"/>
      <c r="Q38" s="63"/>
      <c r="R38" s="63"/>
      <c r="S38" s="63"/>
      <c r="T38" s="63"/>
      <c r="U38" s="63"/>
      <c r="V38" s="63"/>
      <c r="W38" s="63"/>
      <c r="X38" s="92"/>
    </row>
    <row r="39" spans="1:24" s="1" customFormat="1" ht="11.25" customHeight="1" x14ac:dyDescent="0.2">
      <c r="A39" s="89"/>
      <c r="B39" s="116" t="s">
        <v>66</v>
      </c>
      <c r="C39" s="68"/>
      <c r="D39" s="68"/>
      <c r="E39" s="68"/>
      <c r="F39" s="69"/>
      <c r="G39" s="70" t="s">
        <v>67</v>
      </c>
      <c r="H39" s="71"/>
      <c r="I39" s="71"/>
      <c r="J39" s="71"/>
      <c r="K39" s="72"/>
      <c r="L39" s="73" t="s">
        <v>68</v>
      </c>
      <c r="M39" s="74"/>
      <c r="N39" s="74"/>
      <c r="O39" s="74"/>
      <c r="P39" s="75"/>
      <c r="Q39" s="76" t="s">
        <v>69</v>
      </c>
      <c r="R39" s="77"/>
      <c r="S39" s="77"/>
      <c r="T39" s="77"/>
      <c r="U39" s="77"/>
      <c r="V39" s="77"/>
      <c r="W39" s="77"/>
      <c r="X39" s="93"/>
    </row>
    <row r="40" spans="1:24" s="1" customFormat="1" ht="11.25" x14ac:dyDescent="0.2">
      <c r="A40" s="89"/>
      <c r="B40" s="90" t="s">
        <v>70</v>
      </c>
      <c r="C40" s="91"/>
      <c r="D40" s="91"/>
      <c r="E40" s="91"/>
      <c r="F40" s="91"/>
      <c r="G40" s="91"/>
      <c r="H40" s="91"/>
      <c r="I40" s="91"/>
      <c r="J40" s="91"/>
      <c r="K40" s="91"/>
      <c r="L40" s="91"/>
      <c r="M40" s="91"/>
      <c r="N40" s="91"/>
      <c r="O40" s="91"/>
      <c r="P40" s="91"/>
      <c r="Q40" s="91"/>
      <c r="R40" s="91"/>
      <c r="S40" s="91"/>
      <c r="T40" s="91"/>
      <c r="U40" s="91"/>
      <c r="V40" s="91"/>
      <c r="W40" s="91"/>
      <c r="X40" s="94"/>
    </row>
  </sheetData>
  <mergeCells count="14">
    <mergeCell ref="B40:X40"/>
    <mergeCell ref="C36:X36"/>
    <mergeCell ref="C37:X37"/>
    <mergeCell ref="C38:X38"/>
    <mergeCell ref="B39:F39"/>
    <mergeCell ref="G39:K39"/>
    <mergeCell ref="L39:P39"/>
    <mergeCell ref="Q39:X39"/>
    <mergeCell ref="C35:X35"/>
    <mergeCell ref="B1:W1"/>
    <mergeCell ref="B2:W2"/>
    <mergeCell ref="B32:K32"/>
    <mergeCell ref="C33:X33"/>
    <mergeCell ref="C34:X34"/>
  </mergeCells>
  <printOptions horizontalCentered="1"/>
  <pageMargins left="0.19685039370078741" right="0.19685039370078741" top="0.59055118110236227" bottom="0.39370078740157483" header="0.51181102362204722" footer="0.51181102362204722"/>
  <pageSetup paperSize="9" scale="9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71"/>
  <sheetViews>
    <sheetView showGridLines="0" topLeftCell="A13" workbookViewId="0">
      <selection activeCell="Y1" sqref="Y1:Y1048576"/>
    </sheetView>
  </sheetViews>
  <sheetFormatPr defaultRowHeight="15" x14ac:dyDescent="0.25"/>
  <cols>
    <col min="1" max="1" width="2.7109375" customWidth="1"/>
    <col min="2" max="2" width="10" bestFit="1" customWidth="1"/>
    <col min="3" max="3" width="31.28515625" bestFit="1" customWidth="1"/>
    <col min="4" max="4" width="2.7109375" customWidth="1"/>
    <col min="5" max="5" width="3" customWidth="1"/>
    <col min="6" max="6" width="5" customWidth="1"/>
    <col min="7" max="7" width="5.140625" customWidth="1"/>
    <col min="8" max="8" width="9.85546875" bestFit="1" customWidth="1"/>
    <col min="9" max="9" width="3.85546875" customWidth="1"/>
    <col min="10" max="10" width="3.140625" customWidth="1"/>
    <col min="11" max="11" width="6"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4" max="24" width="5.28515625" bestFit="1" customWidth="1"/>
    <col min="25" max="25" width="1.28515625" customWidth="1"/>
  </cols>
  <sheetData>
    <row r="1" spans="1:25" s="1" customFormat="1" ht="12.75" x14ac:dyDescent="0.2">
      <c r="A1" s="89"/>
      <c r="B1" s="85" t="s">
        <v>0</v>
      </c>
      <c r="C1" s="85"/>
      <c r="D1" s="85"/>
      <c r="E1" s="85"/>
      <c r="F1" s="85"/>
      <c r="G1" s="85"/>
      <c r="H1" s="85"/>
      <c r="I1" s="85"/>
      <c r="J1" s="85"/>
      <c r="K1" s="85"/>
      <c r="L1" s="85"/>
      <c r="M1" s="85"/>
      <c r="N1" s="85"/>
      <c r="O1" s="85"/>
      <c r="P1" s="85"/>
      <c r="Q1" s="85"/>
      <c r="R1" s="85"/>
      <c r="S1" s="85"/>
      <c r="T1" s="85"/>
      <c r="U1" s="85"/>
      <c r="V1" s="85"/>
      <c r="W1" s="86"/>
      <c r="X1" s="78"/>
      <c r="Y1" s="78"/>
    </row>
    <row r="2" spans="1:25" s="1" customFormat="1" ht="12.75" customHeight="1" x14ac:dyDescent="0.2">
      <c r="A2" s="89"/>
      <c r="B2" s="64" t="s">
        <v>402</v>
      </c>
      <c r="C2" s="64"/>
      <c r="D2" s="64"/>
      <c r="E2" s="64"/>
      <c r="F2" s="64"/>
      <c r="G2" s="64"/>
      <c r="H2" s="64"/>
      <c r="I2" s="64"/>
      <c r="J2" s="64"/>
      <c r="K2" s="64"/>
      <c r="L2" s="64"/>
      <c r="M2" s="64"/>
      <c r="N2" s="64"/>
      <c r="O2" s="64"/>
      <c r="P2" s="64"/>
      <c r="Q2" s="64"/>
      <c r="R2" s="64"/>
      <c r="S2" s="64"/>
      <c r="T2" s="64"/>
      <c r="U2" s="64"/>
      <c r="V2" s="64"/>
      <c r="W2" s="87"/>
      <c r="X2" s="88"/>
      <c r="Y2" s="78"/>
    </row>
    <row r="3" spans="1:25"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95" t="s">
        <v>371</v>
      </c>
    </row>
    <row r="4" spans="1:25" s="1" customFormat="1" ht="12.75" x14ac:dyDescent="0.2">
      <c r="A4" s="89"/>
      <c r="B4" s="84">
        <v>13450000</v>
      </c>
      <c r="C4" s="4" t="s">
        <v>11</v>
      </c>
      <c r="D4" s="4" t="s">
        <v>12</v>
      </c>
      <c r="E4" s="4" t="s">
        <v>13</v>
      </c>
      <c r="F4" s="4" t="s">
        <v>14</v>
      </c>
      <c r="G4" s="4" t="s">
        <v>15</v>
      </c>
      <c r="H4" s="4" t="s">
        <v>16</v>
      </c>
      <c r="I4" s="4" t="s">
        <v>17</v>
      </c>
      <c r="J4" s="4" t="s">
        <v>18</v>
      </c>
      <c r="K4" s="5">
        <v>37104</v>
      </c>
      <c r="L4" s="6">
        <v>99</v>
      </c>
      <c r="M4" s="8">
        <v>86</v>
      </c>
      <c r="N4" s="6">
        <v>100</v>
      </c>
      <c r="O4" s="6">
        <v>98</v>
      </c>
      <c r="P4" s="6">
        <v>97</v>
      </c>
      <c r="Q4" s="6">
        <v>100</v>
      </c>
      <c r="R4" s="6">
        <v>98</v>
      </c>
      <c r="S4" s="6">
        <v>99</v>
      </c>
      <c r="T4" s="6">
        <v>99</v>
      </c>
      <c r="U4" s="6">
        <v>99</v>
      </c>
      <c r="V4" s="6">
        <v>98</v>
      </c>
      <c r="W4" s="6">
        <v>100</v>
      </c>
      <c r="X4" s="96">
        <f>AVERAGE(L4:W4)</f>
        <v>97.75</v>
      </c>
    </row>
    <row r="5" spans="1:25" s="1" customFormat="1" ht="12.75" x14ac:dyDescent="0.2">
      <c r="A5" s="89"/>
      <c r="B5" s="84">
        <v>1069000</v>
      </c>
      <c r="C5" s="4" t="s">
        <v>11</v>
      </c>
      <c r="D5" s="4" t="s">
        <v>19</v>
      </c>
      <c r="E5" s="4" t="s">
        <v>13</v>
      </c>
      <c r="F5" s="4" t="s">
        <v>14</v>
      </c>
      <c r="G5" s="4" t="s">
        <v>15</v>
      </c>
      <c r="H5" s="4" t="s">
        <v>20</v>
      </c>
      <c r="I5" s="4" t="s">
        <v>17</v>
      </c>
      <c r="J5" s="4" t="s">
        <v>18</v>
      </c>
      <c r="K5" s="5">
        <v>37104</v>
      </c>
      <c r="L5" s="6">
        <v>99</v>
      </c>
      <c r="M5" s="8">
        <v>86</v>
      </c>
      <c r="N5" s="6">
        <v>100</v>
      </c>
      <c r="O5" s="6">
        <v>98</v>
      </c>
      <c r="P5" s="6">
        <v>97</v>
      </c>
      <c r="Q5" s="6">
        <v>100</v>
      </c>
      <c r="R5" s="6">
        <v>98</v>
      </c>
      <c r="S5" s="6">
        <v>99</v>
      </c>
      <c r="T5" s="6">
        <v>99</v>
      </c>
      <c r="U5" s="6">
        <v>99</v>
      </c>
      <c r="V5" s="6">
        <v>98</v>
      </c>
      <c r="W5" s="6">
        <v>100</v>
      </c>
      <c r="X5" s="96">
        <f t="shared" ref="X5:X62" si="0">AVERAGE(L5:W5)</f>
        <v>97.75</v>
      </c>
    </row>
    <row r="6" spans="1:25" s="1" customFormat="1" ht="12.75" x14ac:dyDescent="0.2">
      <c r="A6" s="89"/>
      <c r="B6" s="84">
        <v>13700000</v>
      </c>
      <c r="C6" s="4" t="s">
        <v>21</v>
      </c>
      <c r="D6" s="4" t="s">
        <v>12</v>
      </c>
      <c r="E6" s="4" t="s">
        <v>13</v>
      </c>
      <c r="F6" s="4" t="s">
        <v>14</v>
      </c>
      <c r="G6" s="4" t="s">
        <v>22</v>
      </c>
      <c r="H6" s="4" t="s">
        <v>23</v>
      </c>
      <c r="I6" s="4" t="s">
        <v>24</v>
      </c>
      <c r="J6" s="4" t="s">
        <v>25</v>
      </c>
      <c r="K6" s="5">
        <v>41913</v>
      </c>
      <c r="L6" s="6">
        <v>90</v>
      </c>
      <c r="M6" s="6">
        <v>90</v>
      </c>
      <c r="N6" s="6">
        <v>100</v>
      </c>
      <c r="O6" s="7">
        <v>23</v>
      </c>
      <c r="P6" s="7">
        <v>0</v>
      </c>
      <c r="Q6" s="7">
        <v>5</v>
      </c>
      <c r="R6" s="6">
        <v>97</v>
      </c>
      <c r="S6" s="6">
        <v>99</v>
      </c>
      <c r="T6" s="6">
        <v>99</v>
      </c>
      <c r="U6" s="6">
        <v>100</v>
      </c>
      <c r="V6" s="6">
        <v>98</v>
      </c>
      <c r="W6" s="6">
        <v>100</v>
      </c>
      <c r="X6" s="96">
        <f t="shared" si="0"/>
        <v>75.083333333333329</v>
      </c>
    </row>
    <row r="7" spans="1:25" s="1" customFormat="1" ht="12.75" x14ac:dyDescent="0.2">
      <c r="A7" s="89"/>
      <c r="B7" s="84">
        <v>867001</v>
      </c>
      <c r="C7" s="4" t="s">
        <v>21</v>
      </c>
      <c r="D7" s="4" t="s">
        <v>19</v>
      </c>
      <c r="E7" s="4" t="s">
        <v>13</v>
      </c>
      <c r="F7" s="4" t="s">
        <v>14</v>
      </c>
      <c r="G7" s="4" t="s">
        <v>22</v>
      </c>
      <c r="H7" s="4" t="s">
        <v>20</v>
      </c>
      <c r="I7" s="4" t="s">
        <v>24</v>
      </c>
      <c r="J7" s="4" t="s">
        <v>25</v>
      </c>
      <c r="K7" s="5">
        <v>41913</v>
      </c>
      <c r="L7" s="6">
        <v>100</v>
      </c>
      <c r="M7" s="6">
        <v>90</v>
      </c>
      <c r="N7" s="6">
        <v>100</v>
      </c>
      <c r="O7" s="6">
        <v>98</v>
      </c>
      <c r="P7" s="7">
        <v>69</v>
      </c>
      <c r="Q7" s="7">
        <v>16</v>
      </c>
      <c r="R7" s="6">
        <v>97</v>
      </c>
      <c r="S7" s="6">
        <v>99</v>
      </c>
      <c r="T7" s="6">
        <v>99</v>
      </c>
      <c r="U7" s="6">
        <v>100</v>
      </c>
      <c r="V7" s="6">
        <v>98</v>
      </c>
      <c r="W7" s="6">
        <v>100</v>
      </c>
      <c r="X7" s="96">
        <f t="shared" si="0"/>
        <v>88.833333333333329</v>
      </c>
    </row>
    <row r="8" spans="1:25" s="1" customFormat="1" ht="12.75" x14ac:dyDescent="0.2">
      <c r="A8" s="89"/>
      <c r="B8" s="84">
        <v>13470000</v>
      </c>
      <c r="C8" s="4" t="s">
        <v>403</v>
      </c>
      <c r="D8" s="4" t="s">
        <v>12</v>
      </c>
      <c r="E8" s="4" t="s">
        <v>13</v>
      </c>
      <c r="F8" s="4" t="s">
        <v>14</v>
      </c>
      <c r="G8" s="4" t="s">
        <v>15</v>
      </c>
      <c r="H8" s="4" t="s">
        <v>16</v>
      </c>
      <c r="I8" s="4" t="s">
        <v>17</v>
      </c>
      <c r="J8" s="4" t="s">
        <v>18</v>
      </c>
      <c r="K8" s="5">
        <v>41791</v>
      </c>
      <c r="L8" s="6">
        <v>99</v>
      </c>
      <c r="M8" s="8">
        <v>85</v>
      </c>
      <c r="N8" s="6">
        <v>100</v>
      </c>
      <c r="O8" s="6">
        <v>98</v>
      </c>
      <c r="P8" s="6">
        <v>97</v>
      </c>
      <c r="Q8" s="6">
        <v>95</v>
      </c>
      <c r="R8" s="6">
        <v>98</v>
      </c>
      <c r="S8" s="6">
        <v>96</v>
      </c>
      <c r="T8" s="6">
        <v>99</v>
      </c>
      <c r="U8" s="6">
        <v>100</v>
      </c>
      <c r="V8" s="6">
        <v>97</v>
      </c>
      <c r="W8" s="6">
        <v>100</v>
      </c>
      <c r="X8" s="96">
        <f t="shared" si="0"/>
        <v>97</v>
      </c>
    </row>
    <row r="9" spans="1:25" s="1" customFormat="1" ht="12.75" x14ac:dyDescent="0.2">
      <c r="A9" s="89"/>
      <c r="B9" s="84">
        <v>1168001</v>
      </c>
      <c r="C9" s="4" t="s">
        <v>403</v>
      </c>
      <c r="D9" s="4" t="s">
        <v>19</v>
      </c>
      <c r="E9" s="4" t="s">
        <v>13</v>
      </c>
      <c r="F9" s="4" t="s">
        <v>14</v>
      </c>
      <c r="G9" s="4" t="s">
        <v>15</v>
      </c>
      <c r="H9" s="4" t="s">
        <v>20</v>
      </c>
      <c r="I9" s="4" t="s">
        <v>17</v>
      </c>
      <c r="J9" s="4" t="s">
        <v>18</v>
      </c>
      <c r="K9" s="5">
        <v>41791</v>
      </c>
      <c r="L9" s="6">
        <v>99</v>
      </c>
      <c r="M9" s="8">
        <v>85</v>
      </c>
      <c r="N9" s="6">
        <v>100</v>
      </c>
      <c r="O9" s="6">
        <v>98</v>
      </c>
      <c r="P9" s="6">
        <v>97</v>
      </c>
      <c r="Q9" s="6">
        <v>100</v>
      </c>
      <c r="R9" s="6">
        <v>98</v>
      </c>
      <c r="S9" s="6">
        <v>96</v>
      </c>
      <c r="T9" s="6">
        <v>99</v>
      </c>
      <c r="U9" s="6">
        <v>100</v>
      </c>
      <c r="V9" s="6">
        <v>97</v>
      </c>
      <c r="W9" s="6">
        <v>100</v>
      </c>
      <c r="X9" s="96">
        <f t="shared" si="0"/>
        <v>97.416666666666671</v>
      </c>
    </row>
    <row r="10" spans="1:25" s="1" customFormat="1" ht="12.75" x14ac:dyDescent="0.2">
      <c r="A10" s="89"/>
      <c r="B10" s="84">
        <v>13568000</v>
      </c>
      <c r="C10" s="4" t="s">
        <v>26</v>
      </c>
      <c r="D10" s="4" t="s">
        <v>12</v>
      </c>
      <c r="E10" s="4" t="s">
        <v>13</v>
      </c>
      <c r="F10" s="4" t="s">
        <v>14</v>
      </c>
      <c r="G10" s="4" t="s">
        <v>15</v>
      </c>
      <c r="H10" s="4" t="s">
        <v>27</v>
      </c>
      <c r="I10" s="4" t="s">
        <v>17</v>
      </c>
      <c r="J10" s="4" t="s">
        <v>18</v>
      </c>
      <c r="K10" s="5">
        <v>41153</v>
      </c>
      <c r="L10" s="7">
        <v>60</v>
      </c>
      <c r="M10" s="7">
        <v>1</v>
      </c>
      <c r="N10" s="7">
        <v>0</v>
      </c>
      <c r="O10" s="7">
        <v>0</v>
      </c>
      <c r="P10" s="7">
        <v>0</v>
      </c>
      <c r="Q10" s="7">
        <v>51</v>
      </c>
      <c r="R10" s="6">
        <v>98</v>
      </c>
      <c r="S10" s="6">
        <v>95</v>
      </c>
      <c r="T10" s="6">
        <v>99</v>
      </c>
      <c r="U10" s="6">
        <v>100</v>
      </c>
      <c r="V10" s="6">
        <v>98</v>
      </c>
      <c r="W10" s="7">
        <v>72</v>
      </c>
      <c r="X10" s="96">
        <f t="shared" si="0"/>
        <v>56.166666666666664</v>
      </c>
    </row>
    <row r="11" spans="1:25" s="1" customFormat="1" ht="12.75" x14ac:dyDescent="0.2">
      <c r="A11" s="89"/>
      <c r="B11" s="84">
        <v>1067005</v>
      </c>
      <c r="C11" s="4" t="s">
        <v>26</v>
      </c>
      <c r="D11" s="4" t="s">
        <v>19</v>
      </c>
      <c r="E11" s="4" t="s">
        <v>13</v>
      </c>
      <c r="F11" s="4" t="s">
        <v>14</v>
      </c>
      <c r="G11" s="4" t="s">
        <v>15</v>
      </c>
      <c r="H11" s="4" t="s">
        <v>20</v>
      </c>
      <c r="I11" s="4" t="s">
        <v>17</v>
      </c>
      <c r="J11" s="4" t="s">
        <v>18</v>
      </c>
      <c r="K11" s="5">
        <v>41153</v>
      </c>
      <c r="L11" s="6">
        <v>99</v>
      </c>
      <c r="M11" s="8">
        <v>85</v>
      </c>
      <c r="N11" s="6">
        <v>100</v>
      </c>
      <c r="O11" s="6">
        <v>98</v>
      </c>
      <c r="P11" s="6">
        <v>97</v>
      </c>
      <c r="Q11" s="6">
        <v>100</v>
      </c>
      <c r="R11" s="6">
        <v>98</v>
      </c>
      <c r="S11" s="6">
        <v>95</v>
      </c>
      <c r="T11" s="6">
        <v>99</v>
      </c>
      <c r="U11" s="6">
        <v>100</v>
      </c>
      <c r="V11" s="6">
        <v>98</v>
      </c>
      <c r="W11" s="6">
        <v>99</v>
      </c>
      <c r="X11" s="96">
        <f t="shared" si="0"/>
        <v>97.333333333333329</v>
      </c>
    </row>
    <row r="12" spans="1:25" s="1" customFormat="1" ht="12.75" x14ac:dyDescent="0.2">
      <c r="A12" s="89"/>
      <c r="B12" s="84">
        <v>13540000</v>
      </c>
      <c r="C12" s="4" t="s">
        <v>28</v>
      </c>
      <c r="D12" s="4" t="s">
        <v>12</v>
      </c>
      <c r="E12" s="4" t="s">
        <v>13</v>
      </c>
      <c r="F12" s="4" t="s">
        <v>14</v>
      </c>
      <c r="G12" s="4" t="s">
        <v>15</v>
      </c>
      <c r="H12" s="4" t="s">
        <v>27</v>
      </c>
      <c r="I12" s="4" t="s">
        <v>17</v>
      </c>
      <c r="J12" s="4" t="s">
        <v>18</v>
      </c>
      <c r="K12" s="5">
        <v>41487</v>
      </c>
      <c r="L12" s="6">
        <v>100</v>
      </c>
      <c r="M12" s="8">
        <v>85</v>
      </c>
      <c r="N12" s="6">
        <v>100</v>
      </c>
      <c r="O12" s="6">
        <v>98</v>
      </c>
      <c r="P12" s="7">
        <v>66</v>
      </c>
      <c r="Q12" s="7">
        <v>1</v>
      </c>
      <c r="R12" s="7">
        <v>28</v>
      </c>
      <c r="S12" s="7">
        <v>71</v>
      </c>
      <c r="T12" s="6">
        <v>99</v>
      </c>
      <c r="U12" s="6">
        <v>100</v>
      </c>
      <c r="V12" s="8">
        <v>84</v>
      </c>
      <c r="W12" s="7">
        <v>0</v>
      </c>
      <c r="X12" s="96">
        <f t="shared" si="0"/>
        <v>69.333333333333329</v>
      </c>
    </row>
    <row r="13" spans="1:25" s="1" customFormat="1" ht="12.75" x14ac:dyDescent="0.2">
      <c r="A13" s="89"/>
      <c r="B13" s="84">
        <v>1068005</v>
      </c>
      <c r="C13" s="4" t="s">
        <v>28</v>
      </c>
      <c r="D13" s="4" t="s">
        <v>19</v>
      </c>
      <c r="E13" s="4" t="s">
        <v>13</v>
      </c>
      <c r="F13" s="4" t="s">
        <v>14</v>
      </c>
      <c r="G13" s="4" t="s">
        <v>15</v>
      </c>
      <c r="H13" s="4" t="s">
        <v>20</v>
      </c>
      <c r="I13" s="4" t="s">
        <v>17</v>
      </c>
      <c r="J13" s="4" t="s">
        <v>18</v>
      </c>
      <c r="K13" s="5">
        <v>41487</v>
      </c>
      <c r="L13" s="6">
        <v>100</v>
      </c>
      <c r="M13" s="8">
        <v>85</v>
      </c>
      <c r="N13" s="6">
        <v>100</v>
      </c>
      <c r="O13" s="6">
        <v>98</v>
      </c>
      <c r="P13" s="7">
        <v>66</v>
      </c>
      <c r="Q13" s="7">
        <v>4</v>
      </c>
      <c r="R13" s="7">
        <v>28</v>
      </c>
      <c r="S13" s="6">
        <v>97</v>
      </c>
      <c r="T13" s="6">
        <v>99</v>
      </c>
      <c r="U13" s="6">
        <v>100</v>
      </c>
      <c r="V13" s="6">
        <v>98</v>
      </c>
      <c r="W13" s="6">
        <v>100</v>
      </c>
      <c r="X13" s="96">
        <f t="shared" si="0"/>
        <v>81.25</v>
      </c>
    </row>
    <row r="14" spans="1:25" s="1" customFormat="1" ht="12.75" x14ac:dyDescent="0.2">
      <c r="A14" s="89"/>
      <c r="B14" s="84">
        <v>12500900</v>
      </c>
      <c r="C14" s="4" t="s">
        <v>29</v>
      </c>
      <c r="D14" s="4" t="s">
        <v>12</v>
      </c>
      <c r="E14" s="4" t="s">
        <v>13</v>
      </c>
      <c r="F14" s="4" t="s">
        <v>14</v>
      </c>
      <c r="G14" s="4"/>
      <c r="H14" s="4" t="s">
        <v>27</v>
      </c>
      <c r="I14" s="4"/>
      <c r="J14" s="4" t="s">
        <v>18</v>
      </c>
      <c r="K14" s="5">
        <v>41913</v>
      </c>
      <c r="L14" s="6">
        <v>99</v>
      </c>
      <c r="M14" s="7">
        <v>79</v>
      </c>
      <c r="N14" s="6">
        <v>100</v>
      </c>
      <c r="O14" s="6">
        <v>98</v>
      </c>
      <c r="P14" s="6">
        <v>96</v>
      </c>
      <c r="Q14" s="6">
        <v>100</v>
      </c>
      <c r="R14" s="6">
        <v>97</v>
      </c>
      <c r="S14" s="6">
        <v>99</v>
      </c>
      <c r="T14" s="6">
        <v>99</v>
      </c>
      <c r="U14" s="6">
        <v>100</v>
      </c>
      <c r="V14" s="6">
        <v>97</v>
      </c>
      <c r="W14" s="6">
        <v>100</v>
      </c>
      <c r="X14" s="96">
        <f t="shared" si="0"/>
        <v>97</v>
      </c>
    </row>
    <row r="15" spans="1:25" s="1" customFormat="1" ht="12.75" x14ac:dyDescent="0.2">
      <c r="A15" s="89"/>
      <c r="B15" s="84">
        <v>772007</v>
      </c>
      <c r="C15" s="4" t="s">
        <v>29</v>
      </c>
      <c r="D15" s="4" t="s">
        <v>19</v>
      </c>
      <c r="E15" s="4" t="s">
        <v>13</v>
      </c>
      <c r="F15" s="4" t="s">
        <v>14</v>
      </c>
      <c r="G15" s="4"/>
      <c r="H15" s="4" t="s">
        <v>20</v>
      </c>
      <c r="I15" s="4"/>
      <c r="J15" s="4" t="s">
        <v>18</v>
      </c>
      <c r="K15" s="5">
        <v>41913</v>
      </c>
      <c r="L15" s="7">
        <v>73</v>
      </c>
      <c r="M15" s="7">
        <v>79</v>
      </c>
      <c r="N15" s="6">
        <v>100</v>
      </c>
      <c r="O15" s="6">
        <v>98</v>
      </c>
      <c r="P15" s="6">
        <v>96</v>
      </c>
      <c r="Q15" s="6">
        <v>100</v>
      </c>
      <c r="R15" s="6">
        <v>97</v>
      </c>
      <c r="S15" s="6">
        <v>99</v>
      </c>
      <c r="T15" s="6">
        <v>99</v>
      </c>
      <c r="U15" s="6">
        <v>100</v>
      </c>
      <c r="V15" s="6">
        <v>97</v>
      </c>
      <c r="W15" s="6">
        <v>100</v>
      </c>
      <c r="X15" s="96">
        <f t="shared" si="0"/>
        <v>94.833333333333329</v>
      </c>
    </row>
    <row r="16" spans="1:25" s="1" customFormat="1" ht="12.75" x14ac:dyDescent="0.2">
      <c r="A16" s="89"/>
      <c r="B16" s="84">
        <v>12500000</v>
      </c>
      <c r="C16" s="4" t="s">
        <v>30</v>
      </c>
      <c r="D16" s="4" t="s">
        <v>12</v>
      </c>
      <c r="E16" s="4" t="s">
        <v>13</v>
      </c>
      <c r="F16" s="4" t="s">
        <v>14</v>
      </c>
      <c r="G16" s="4" t="s">
        <v>31</v>
      </c>
      <c r="H16" s="4" t="s">
        <v>32</v>
      </c>
      <c r="I16" s="4" t="s">
        <v>33</v>
      </c>
      <c r="J16" s="4" t="s">
        <v>18</v>
      </c>
      <c r="K16" s="5">
        <v>37104</v>
      </c>
      <c r="L16" s="6">
        <v>100</v>
      </c>
      <c r="M16" s="8">
        <v>89</v>
      </c>
      <c r="N16" s="8">
        <v>85</v>
      </c>
      <c r="O16" s="7">
        <v>0</v>
      </c>
      <c r="P16" s="7">
        <v>0</v>
      </c>
      <c r="Q16" s="7">
        <v>20</v>
      </c>
      <c r="R16" s="6">
        <v>94</v>
      </c>
      <c r="S16" s="6">
        <v>94</v>
      </c>
      <c r="T16" s="6">
        <v>99</v>
      </c>
      <c r="U16" s="6">
        <v>100</v>
      </c>
      <c r="V16" s="6">
        <v>98</v>
      </c>
      <c r="W16" s="7">
        <v>55</v>
      </c>
      <c r="X16" s="96">
        <f t="shared" si="0"/>
        <v>69.5</v>
      </c>
    </row>
    <row r="17" spans="1:24" s="1" customFormat="1" ht="12.75" x14ac:dyDescent="0.2">
      <c r="A17" s="89"/>
      <c r="B17" s="84">
        <v>772004</v>
      </c>
      <c r="C17" s="4" t="s">
        <v>30</v>
      </c>
      <c r="D17" s="4" t="s">
        <v>19</v>
      </c>
      <c r="E17" s="4" t="s">
        <v>13</v>
      </c>
      <c r="F17" s="4" t="s">
        <v>14</v>
      </c>
      <c r="G17" s="4" t="s">
        <v>31</v>
      </c>
      <c r="H17" s="4" t="s">
        <v>20</v>
      </c>
      <c r="I17" s="4" t="s">
        <v>33</v>
      </c>
      <c r="J17" s="4" t="s">
        <v>18</v>
      </c>
      <c r="K17" s="5">
        <v>37104</v>
      </c>
      <c r="L17" s="6">
        <v>100</v>
      </c>
      <c r="M17" s="8">
        <v>89</v>
      </c>
      <c r="N17" s="6">
        <v>100</v>
      </c>
      <c r="O17" s="6">
        <v>98</v>
      </c>
      <c r="P17" s="6">
        <v>96</v>
      </c>
      <c r="Q17" s="7">
        <v>53</v>
      </c>
      <c r="R17" s="6">
        <v>94</v>
      </c>
      <c r="S17" s="6">
        <v>94</v>
      </c>
      <c r="T17" s="6">
        <v>99</v>
      </c>
      <c r="U17" s="6">
        <v>100</v>
      </c>
      <c r="V17" s="6">
        <v>98</v>
      </c>
      <c r="W17" s="7">
        <v>54</v>
      </c>
      <c r="X17" s="96">
        <f t="shared" si="0"/>
        <v>89.583333333333329</v>
      </c>
    </row>
    <row r="18" spans="1:24" s="1" customFormat="1" ht="12.75" x14ac:dyDescent="0.2">
      <c r="A18" s="89"/>
      <c r="B18" s="84">
        <v>13490000</v>
      </c>
      <c r="C18" s="4" t="s">
        <v>34</v>
      </c>
      <c r="D18" s="4" t="s">
        <v>12</v>
      </c>
      <c r="E18" s="4" t="s">
        <v>13</v>
      </c>
      <c r="F18" s="4" t="s">
        <v>14</v>
      </c>
      <c r="G18" s="4" t="s">
        <v>15</v>
      </c>
      <c r="H18" s="4" t="s">
        <v>27</v>
      </c>
      <c r="I18" s="4" t="s">
        <v>17</v>
      </c>
      <c r="J18" s="4" t="s">
        <v>18</v>
      </c>
      <c r="K18" s="5">
        <v>41122</v>
      </c>
      <c r="L18" s="7">
        <v>46</v>
      </c>
      <c r="M18" s="8">
        <v>81</v>
      </c>
      <c r="N18" s="6">
        <v>100</v>
      </c>
      <c r="O18" s="7">
        <v>73</v>
      </c>
      <c r="P18" s="7">
        <v>6</v>
      </c>
      <c r="Q18" s="7">
        <v>0</v>
      </c>
      <c r="R18" s="7">
        <v>19</v>
      </c>
      <c r="S18" s="6">
        <v>99</v>
      </c>
      <c r="T18" s="6">
        <v>99</v>
      </c>
      <c r="U18" s="6">
        <v>100</v>
      </c>
      <c r="V18" s="6">
        <v>98</v>
      </c>
      <c r="W18" s="6">
        <v>100</v>
      </c>
      <c r="X18" s="96">
        <f t="shared" si="0"/>
        <v>68.416666666666671</v>
      </c>
    </row>
    <row r="19" spans="1:24" s="1" customFormat="1" ht="12.75" x14ac:dyDescent="0.2">
      <c r="A19" s="89"/>
      <c r="B19" s="84">
        <v>1068002</v>
      </c>
      <c r="C19" s="4" t="s">
        <v>34</v>
      </c>
      <c r="D19" s="4" t="s">
        <v>19</v>
      </c>
      <c r="E19" s="4" t="s">
        <v>13</v>
      </c>
      <c r="F19" s="4" t="s">
        <v>14</v>
      </c>
      <c r="G19" s="4" t="s">
        <v>15</v>
      </c>
      <c r="H19" s="4" t="s">
        <v>20</v>
      </c>
      <c r="I19" s="4" t="s">
        <v>17</v>
      </c>
      <c r="J19" s="4" t="s">
        <v>18</v>
      </c>
      <c r="K19" s="5">
        <v>41122</v>
      </c>
      <c r="L19" s="6">
        <v>99</v>
      </c>
      <c r="M19" s="8">
        <v>87</v>
      </c>
      <c r="N19" s="6">
        <v>100</v>
      </c>
      <c r="O19" s="6">
        <v>99</v>
      </c>
      <c r="P19" s="6">
        <v>97</v>
      </c>
      <c r="Q19" s="6">
        <v>100</v>
      </c>
      <c r="R19" s="6">
        <v>98</v>
      </c>
      <c r="S19" s="6">
        <v>99</v>
      </c>
      <c r="T19" s="6">
        <v>99</v>
      </c>
      <c r="U19" s="6">
        <v>100</v>
      </c>
      <c r="V19" s="6">
        <v>98</v>
      </c>
      <c r="W19" s="6">
        <v>100</v>
      </c>
      <c r="X19" s="96">
        <f t="shared" si="0"/>
        <v>98</v>
      </c>
    </row>
    <row r="20" spans="1:24" s="1" customFormat="1" ht="12.75" x14ac:dyDescent="0.2">
      <c r="A20" s="89"/>
      <c r="B20" s="84">
        <v>13430000</v>
      </c>
      <c r="C20" s="4" t="s">
        <v>35</v>
      </c>
      <c r="D20" s="4" t="s">
        <v>12</v>
      </c>
      <c r="E20" s="4" t="s">
        <v>13</v>
      </c>
      <c r="F20" s="4" t="s">
        <v>14</v>
      </c>
      <c r="G20" s="4" t="s">
        <v>15</v>
      </c>
      <c r="H20" s="4" t="s">
        <v>27</v>
      </c>
      <c r="I20" s="4" t="s">
        <v>17</v>
      </c>
      <c r="J20" s="4" t="s">
        <v>18</v>
      </c>
      <c r="K20" s="5">
        <v>41334</v>
      </c>
      <c r="L20" s="7">
        <v>0</v>
      </c>
      <c r="M20" s="7">
        <v>2</v>
      </c>
      <c r="N20" s="7">
        <v>32</v>
      </c>
      <c r="O20" s="6">
        <v>98</v>
      </c>
      <c r="P20" s="6">
        <v>96</v>
      </c>
      <c r="Q20" s="6">
        <v>100</v>
      </c>
      <c r="R20" s="6">
        <v>98</v>
      </c>
      <c r="S20" s="6">
        <v>96</v>
      </c>
      <c r="T20" s="7">
        <v>36</v>
      </c>
      <c r="U20" s="7">
        <v>2</v>
      </c>
      <c r="V20" s="7">
        <v>0</v>
      </c>
      <c r="W20" s="7">
        <v>66</v>
      </c>
      <c r="X20" s="96">
        <f t="shared" si="0"/>
        <v>52.166666666666664</v>
      </c>
    </row>
    <row r="21" spans="1:24" s="1" customFormat="1" ht="12.75" x14ac:dyDescent="0.2">
      <c r="A21" s="89"/>
      <c r="B21" s="84">
        <v>1170000</v>
      </c>
      <c r="C21" s="4" t="s">
        <v>35</v>
      </c>
      <c r="D21" s="4" t="s">
        <v>19</v>
      </c>
      <c r="E21" s="4" t="s">
        <v>13</v>
      </c>
      <c r="F21" s="4" t="s">
        <v>14</v>
      </c>
      <c r="G21" s="4" t="s">
        <v>15</v>
      </c>
      <c r="H21" s="4" t="s">
        <v>20</v>
      </c>
      <c r="I21" s="4" t="s">
        <v>17</v>
      </c>
      <c r="J21" s="4" t="s">
        <v>18</v>
      </c>
      <c r="K21" s="5">
        <v>41334</v>
      </c>
      <c r="L21" s="6">
        <v>99</v>
      </c>
      <c r="M21" s="8">
        <v>86</v>
      </c>
      <c r="N21" s="6">
        <v>100</v>
      </c>
      <c r="O21" s="6">
        <v>98</v>
      </c>
      <c r="P21" s="6">
        <v>96</v>
      </c>
      <c r="Q21" s="6">
        <v>100</v>
      </c>
      <c r="R21" s="6">
        <v>98</v>
      </c>
      <c r="S21" s="6">
        <v>96</v>
      </c>
      <c r="T21" s="6">
        <v>99</v>
      </c>
      <c r="U21" s="6">
        <v>100</v>
      </c>
      <c r="V21" s="6">
        <v>98</v>
      </c>
      <c r="W21" s="6">
        <v>98</v>
      </c>
      <c r="X21" s="96">
        <f t="shared" si="0"/>
        <v>97.333333333333329</v>
      </c>
    </row>
    <row r="22" spans="1:24" s="1" customFormat="1" ht="12.75" x14ac:dyDescent="0.2">
      <c r="A22" s="89"/>
      <c r="B22" s="84">
        <v>13572000</v>
      </c>
      <c r="C22" s="4" t="s">
        <v>36</v>
      </c>
      <c r="D22" s="4" t="s">
        <v>12</v>
      </c>
      <c r="E22" s="4" t="s">
        <v>13</v>
      </c>
      <c r="F22" s="4" t="s">
        <v>14</v>
      </c>
      <c r="G22" s="4" t="s">
        <v>15</v>
      </c>
      <c r="H22" s="4" t="s">
        <v>27</v>
      </c>
      <c r="I22" s="4" t="s">
        <v>17</v>
      </c>
      <c r="J22" s="4" t="s">
        <v>18</v>
      </c>
      <c r="K22" s="5">
        <v>41153</v>
      </c>
      <c r="L22" s="6">
        <v>99</v>
      </c>
      <c r="M22" s="8">
        <v>84</v>
      </c>
      <c r="N22" s="6">
        <v>100</v>
      </c>
      <c r="O22" s="6">
        <v>98</v>
      </c>
      <c r="P22" s="6">
        <v>97</v>
      </c>
      <c r="Q22" s="6">
        <v>100</v>
      </c>
      <c r="R22" s="6">
        <v>98</v>
      </c>
      <c r="S22" s="7">
        <v>76</v>
      </c>
      <c r="T22" s="6">
        <v>99</v>
      </c>
      <c r="U22" s="6">
        <v>100</v>
      </c>
      <c r="V22" s="6">
        <v>98</v>
      </c>
      <c r="W22" s="6">
        <v>100</v>
      </c>
      <c r="X22" s="96">
        <f t="shared" si="0"/>
        <v>95.75</v>
      </c>
    </row>
    <row r="23" spans="1:24" s="1" customFormat="1" ht="12.75" x14ac:dyDescent="0.2">
      <c r="A23" s="89"/>
      <c r="B23" s="84">
        <v>1068004</v>
      </c>
      <c r="C23" s="4" t="s">
        <v>36</v>
      </c>
      <c r="D23" s="4" t="s">
        <v>19</v>
      </c>
      <c r="E23" s="4" t="s">
        <v>13</v>
      </c>
      <c r="F23" s="4" t="s">
        <v>14</v>
      </c>
      <c r="G23" s="4" t="s">
        <v>15</v>
      </c>
      <c r="H23" s="4" t="s">
        <v>20</v>
      </c>
      <c r="I23" s="4" t="s">
        <v>17</v>
      </c>
      <c r="J23" s="4" t="s">
        <v>18</v>
      </c>
      <c r="K23" s="5">
        <v>41153</v>
      </c>
      <c r="L23" s="6">
        <v>99</v>
      </c>
      <c r="M23" s="8">
        <v>84</v>
      </c>
      <c r="N23" s="6">
        <v>100</v>
      </c>
      <c r="O23" s="6">
        <v>98</v>
      </c>
      <c r="P23" s="6">
        <v>97</v>
      </c>
      <c r="Q23" s="6">
        <v>100</v>
      </c>
      <c r="R23" s="6">
        <v>98</v>
      </c>
      <c r="S23" s="6">
        <v>96</v>
      </c>
      <c r="T23" s="6">
        <v>99</v>
      </c>
      <c r="U23" s="6">
        <v>100</v>
      </c>
      <c r="V23" s="6">
        <v>98</v>
      </c>
      <c r="W23" s="6">
        <v>100</v>
      </c>
      <c r="X23" s="96">
        <f t="shared" si="0"/>
        <v>97.416666666666671</v>
      </c>
    </row>
    <row r="24" spans="1:24" s="1" customFormat="1" ht="12.75" x14ac:dyDescent="0.2">
      <c r="A24" s="89"/>
      <c r="B24" s="84">
        <v>13290000</v>
      </c>
      <c r="C24" s="4" t="s">
        <v>37</v>
      </c>
      <c r="D24" s="4" t="s">
        <v>12</v>
      </c>
      <c r="E24" s="4" t="s">
        <v>13</v>
      </c>
      <c r="F24" s="4" t="s">
        <v>14</v>
      </c>
      <c r="G24" s="4"/>
      <c r="H24" s="4" t="s">
        <v>27</v>
      </c>
      <c r="I24" s="4"/>
      <c r="J24" s="4" t="s">
        <v>18</v>
      </c>
      <c r="K24" s="5">
        <v>41883</v>
      </c>
      <c r="L24" s="6">
        <v>100</v>
      </c>
      <c r="M24" s="8">
        <v>88</v>
      </c>
      <c r="N24" s="6">
        <v>100</v>
      </c>
      <c r="O24" s="6">
        <v>98</v>
      </c>
      <c r="P24" s="7">
        <v>44</v>
      </c>
      <c r="Q24" s="7">
        <v>0</v>
      </c>
      <c r="R24" s="7">
        <v>0</v>
      </c>
      <c r="S24" s="7">
        <v>0</v>
      </c>
      <c r="T24" s="7">
        <v>24</v>
      </c>
      <c r="U24" s="7">
        <v>73</v>
      </c>
      <c r="V24" s="7">
        <v>1</v>
      </c>
      <c r="W24" s="7">
        <v>0</v>
      </c>
      <c r="X24" s="96">
        <f t="shared" si="0"/>
        <v>44</v>
      </c>
    </row>
    <row r="25" spans="1:24" s="1" customFormat="1" ht="12.75" x14ac:dyDescent="0.2">
      <c r="A25" s="89"/>
      <c r="B25" s="84">
        <v>968007</v>
      </c>
      <c r="C25" s="4" t="s">
        <v>37</v>
      </c>
      <c r="D25" s="4" t="s">
        <v>19</v>
      </c>
      <c r="E25" s="4" t="s">
        <v>13</v>
      </c>
      <c r="F25" s="4" t="s">
        <v>14</v>
      </c>
      <c r="G25" s="4"/>
      <c r="H25" s="4" t="s">
        <v>20</v>
      </c>
      <c r="I25" s="4"/>
      <c r="J25" s="4" t="s">
        <v>18</v>
      </c>
      <c r="K25" s="5">
        <v>41883</v>
      </c>
      <c r="L25" s="6">
        <v>99</v>
      </c>
      <c r="M25" s="6">
        <v>90</v>
      </c>
      <c r="N25" s="6">
        <v>100</v>
      </c>
      <c r="O25" s="6">
        <v>98</v>
      </c>
      <c r="P25" s="7">
        <v>72</v>
      </c>
      <c r="Q25" s="7">
        <v>15</v>
      </c>
      <c r="R25" s="7">
        <v>0</v>
      </c>
      <c r="S25" s="7">
        <v>0</v>
      </c>
      <c r="T25" s="7">
        <v>24</v>
      </c>
      <c r="U25" s="7">
        <v>74</v>
      </c>
      <c r="V25" s="7">
        <v>13</v>
      </c>
      <c r="W25" s="7">
        <v>0</v>
      </c>
      <c r="X25" s="96">
        <f t="shared" si="0"/>
        <v>48.75</v>
      </c>
    </row>
    <row r="26" spans="1:24" s="1" customFormat="1" ht="12.75" x14ac:dyDescent="0.2">
      <c r="A26" s="89"/>
      <c r="B26" s="84">
        <v>12650000</v>
      </c>
      <c r="C26" s="4" t="s">
        <v>38</v>
      </c>
      <c r="D26" s="4" t="s">
        <v>12</v>
      </c>
      <c r="E26" s="4" t="s">
        <v>13</v>
      </c>
      <c r="F26" s="4" t="s">
        <v>14</v>
      </c>
      <c r="G26" s="4"/>
      <c r="H26" s="4" t="s">
        <v>16</v>
      </c>
      <c r="I26" s="4"/>
      <c r="J26" s="4" t="s">
        <v>18</v>
      </c>
      <c r="K26" s="5">
        <v>41699</v>
      </c>
      <c r="L26" s="7">
        <v>79</v>
      </c>
      <c r="M26" s="8">
        <v>88</v>
      </c>
      <c r="N26" s="6">
        <v>100</v>
      </c>
      <c r="O26" s="6">
        <v>98</v>
      </c>
      <c r="P26" s="6">
        <v>96</v>
      </c>
      <c r="Q26" s="6">
        <v>100</v>
      </c>
      <c r="R26" s="6">
        <v>98</v>
      </c>
      <c r="S26" s="6">
        <v>94</v>
      </c>
      <c r="T26" s="6">
        <v>99</v>
      </c>
      <c r="U26" s="6">
        <v>100</v>
      </c>
      <c r="V26" s="6">
        <v>98</v>
      </c>
      <c r="W26" s="6">
        <v>100</v>
      </c>
      <c r="X26" s="96">
        <f t="shared" si="0"/>
        <v>95.833333333333329</v>
      </c>
    </row>
    <row r="27" spans="1:24" s="1" customFormat="1" ht="12.75" x14ac:dyDescent="0.2">
      <c r="A27" s="89"/>
      <c r="B27" s="84">
        <v>870002</v>
      </c>
      <c r="C27" s="4" t="s">
        <v>38</v>
      </c>
      <c r="D27" s="4" t="s">
        <v>19</v>
      </c>
      <c r="E27" s="4" t="s">
        <v>13</v>
      </c>
      <c r="F27" s="4" t="s">
        <v>14</v>
      </c>
      <c r="G27" s="4"/>
      <c r="H27" s="4" t="s">
        <v>20</v>
      </c>
      <c r="I27" s="4"/>
      <c r="J27" s="4" t="s">
        <v>18</v>
      </c>
      <c r="K27" s="5">
        <v>41699</v>
      </c>
      <c r="L27" s="6">
        <v>100</v>
      </c>
      <c r="M27" s="8">
        <v>89</v>
      </c>
      <c r="N27" s="6">
        <v>100</v>
      </c>
      <c r="O27" s="6">
        <v>98</v>
      </c>
      <c r="P27" s="6">
        <v>96</v>
      </c>
      <c r="Q27" s="6">
        <v>100</v>
      </c>
      <c r="R27" s="6">
        <v>98</v>
      </c>
      <c r="S27" s="6">
        <v>94</v>
      </c>
      <c r="T27" s="6">
        <v>99</v>
      </c>
      <c r="U27" s="6">
        <v>100</v>
      </c>
      <c r="V27" s="6">
        <v>98</v>
      </c>
      <c r="W27" s="6">
        <v>100</v>
      </c>
      <c r="X27" s="96">
        <f t="shared" si="0"/>
        <v>97.666666666666671</v>
      </c>
    </row>
    <row r="28" spans="1:24" s="1" customFormat="1" ht="12.75" x14ac:dyDescent="0.2">
      <c r="A28" s="89"/>
      <c r="B28" s="84">
        <v>13180000</v>
      </c>
      <c r="C28" s="4" t="s">
        <v>39</v>
      </c>
      <c r="D28" s="4" t="s">
        <v>12</v>
      </c>
      <c r="E28" s="4" t="s">
        <v>13</v>
      </c>
      <c r="F28" s="4" t="s">
        <v>14</v>
      </c>
      <c r="G28" s="4" t="s">
        <v>31</v>
      </c>
      <c r="H28" s="4" t="s">
        <v>32</v>
      </c>
      <c r="I28" s="4" t="s">
        <v>33</v>
      </c>
      <c r="J28" s="4" t="s">
        <v>18</v>
      </c>
      <c r="K28" s="5">
        <v>37438</v>
      </c>
      <c r="L28" s="8">
        <v>87</v>
      </c>
      <c r="M28" s="8">
        <v>84</v>
      </c>
      <c r="N28" s="6">
        <v>100</v>
      </c>
      <c r="O28" s="6">
        <v>98</v>
      </c>
      <c r="P28" s="6">
        <v>96</v>
      </c>
      <c r="Q28" s="7">
        <v>78</v>
      </c>
      <c r="R28" s="7">
        <v>5</v>
      </c>
      <c r="S28" s="7">
        <v>0</v>
      </c>
      <c r="T28" s="7">
        <v>0</v>
      </c>
      <c r="U28" s="7">
        <v>15</v>
      </c>
      <c r="V28" s="7">
        <v>58</v>
      </c>
      <c r="W28" s="7">
        <v>66</v>
      </c>
      <c r="X28" s="96">
        <f t="shared" si="0"/>
        <v>57.25</v>
      </c>
    </row>
    <row r="29" spans="1:24" s="1" customFormat="1" ht="12.75" x14ac:dyDescent="0.2">
      <c r="A29" s="89"/>
      <c r="B29" s="84">
        <v>869000</v>
      </c>
      <c r="C29" s="4" t="s">
        <v>39</v>
      </c>
      <c r="D29" s="4" t="s">
        <v>19</v>
      </c>
      <c r="E29" s="4" t="s">
        <v>13</v>
      </c>
      <c r="F29" s="4" t="s">
        <v>14</v>
      </c>
      <c r="G29" s="4" t="s">
        <v>31</v>
      </c>
      <c r="H29" s="4" t="s">
        <v>20</v>
      </c>
      <c r="I29" s="4" t="s">
        <v>33</v>
      </c>
      <c r="J29" s="4" t="s">
        <v>18</v>
      </c>
      <c r="K29" s="5">
        <v>37438</v>
      </c>
      <c r="L29" s="6">
        <v>100</v>
      </c>
      <c r="M29" s="8">
        <v>89</v>
      </c>
      <c r="N29" s="6">
        <v>100</v>
      </c>
      <c r="O29" s="6">
        <v>98</v>
      </c>
      <c r="P29" s="6">
        <v>96</v>
      </c>
      <c r="Q29" s="7">
        <v>78</v>
      </c>
      <c r="R29" s="7">
        <v>5</v>
      </c>
      <c r="S29" s="7">
        <v>0</v>
      </c>
      <c r="T29" s="7">
        <v>0</v>
      </c>
      <c r="U29" s="7">
        <v>16</v>
      </c>
      <c r="V29" s="7">
        <v>58</v>
      </c>
      <c r="W29" s="7">
        <v>62</v>
      </c>
      <c r="X29" s="16">
        <f t="shared" si="0"/>
        <v>58.5</v>
      </c>
    </row>
    <row r="30" spans="1:24" s="1" customFormat="1" ht="12.75" x14ac:dyDescent="0.2">
      <c r="A30" s="89"/>
      <c r="B30" s="84">
        <v>13174000</v>
      </c>
      <c r="C30" s="4" t="s">
        <v>40</v>
      </c>
      <c r="D30" s="4" t="s">
        <v>12</v>
      </c>
      <c r="E30" s="4" t="s">
        <v>13</v>
      </c>
      <c r="F30" s="4" t="s">
        <v>14</v>
      </c>
      <c r="G30" s="4" t="s">
        <v>15</v>
      </c>
      <c r="H30" s="4" t="s">
        <v>27</v>
      </c>
      <c r="I30" s="4" t="s">
        <v>17</v>
      </c>
      <c r="J30" s="4" t="s">
        <v>18</v>
      </c>
      <c r="K30" s="5">
        <v>41214</v>
      </c>
      <c r="L30" s="6">
        <v>99</v>
      </c>
      <c r="M30" s="7">
        <v>78</v>
      </c>
      <c r="N30" s="6">
        <v>100</v>
      </c>
      <c r="O30" s="6">
        <v>98</v>
      </c>
      <c r="P30" s="6">
        <v>97</v>
      </c>
      <c r="Q30" s="6">
        <v>100</v>
      </c>
      <c r="R30" s="6">
        <v>98</v>
      </c>
      <c r="S30" s="6">
        <v>96</v>
      </c>
      <c r="T30" s="6">
        <v>99</v>
      </c>
      <c r="U30" s="6">
        <v>100</v>
      </c>
      <c r="V30" s="6">
        <v>97</v>
      </c>
      <c r="W30" s="6">
        <v>99</v>
      </c>
      <c r="X30" s="16">
        <f t="shared" si="0"/>
        <v>96.75</v>
      </c>
    </row>
    <row r="31" spans="1:24" s="1" customFormat="1" ht="12.75" x14ac:dyDescent="0.2">
      <c r="A31" s="89"/>
      <c r="B31" s="84">
        <v>969002</v>
      </c>
      <c r="C31" s="4" t="s">
        <v>40</v>
      </c>
      <c r="D31" s="4" t="s">
        <v>19</v>
      </c>
      <c r="E31" s="4" t="s">
        <v>13</v>
      </c>
      <c r="F31" s="4" t="s">
        <v>14</v>
      </c>
      <c r="G31" s="4" t="s">
        <v>15</v>
      </c>
      <c r="H31" s="4" t="s">
        <v>20</v>
      </c>
      <c r="I31" s="4" t="s">
        <v>17</v>
      </c>
      <c r="J31" s="4" t="s">
        <v>18</v>
      </c>
      <c r="K31" s="5">
        <v>41214</v>
      </c>
      <c r="L31" s="6">
        <v>99</v>
      </c>
      <c r="M31" s="7">
        <v>78</v>
      </c>
      <c r="N31" s="6">
        <v>100</v>
      </c>
      <c r="O31" s="6">
        <v>98</v>
      </c>
      <c r="P31" s="6">
        <v>97</v>
      </c>
      <c r="Q31" s="6">
        <v>100</v>
      </c>
      <c r="R31" s="6">
        <v>98</v>
      </c>
      <c r="S31" s="6">
        <v>96</v>
      </c>
      <c r="T31" s="6">
        <v>99</v>
      </c>
      <c r="U31" s="6">
        <v>100</v>
      </c>
      <c r="V31" s="6">
        <v>97</v>
      </c>
      <c r="W31" s="6">
        <v>99</v>
      </c>
      <c r="X31" s="16">
        <f t="shared" si="0"/>
        <v>96.75</v>
      </c>
    </row>
    <row r="32" spans="1:24" s="1" customFormat="1" ht="12.75" x14ac:dyDescent="0.2">
      <c r="A32" s="89"/>
      <c r="B32" s="84">
        <v>12590000</v>
      </c>
      <c r="C32" s="4" t="s">
        <v>41</v>
      </c>
      <c r="D32" s="4" t="s">
        <v>12</v>
      </c>
      <c r="E32" s="4" t="s">
        <v>13</v>
      </c>
      <c r="F32" s="4" t="s">
        <v>14</v>
      </c>
      <c r="G32" s="4"/>
      <c r="H32" s="4" t="s">
        <v>27</v>
      </c>
      <c r="I32" s="4"/>
      <c r="J32" s="4" t="s">
        <v>18</v>
      </c>
      <c r="K32" s="5">
        <v>41579</v>
      </c>
      <c r="L32" s="6">
        <v>100</v>
      </c>
      <c r="M32" s="8">
        <v>88</v>
      </c>
      <c r="N32" s="6">
        <v>100</v>
      </c>
      <c r="O32" s="7">
        <v>43</v>
      </c>
      <c r="P32" s="6">
        <v>96</v>
      </c>
      <c r="Q32" s="6">
        <v>100</v>
      </c>
      <c r="R32" s="6">
        <v>98</v>
      </c>
      <c r="S32" s="6">
        <v>94</v>
      </c>
      <c r="T32" s="6">
        <v>99</v>
      </c>
      <c r="U32" s="7">
        <v>68</v>
      </c>
      <c r="V32" s="7">
        <v>0</v>
      </c>
      <c r="W32" s="6">
        <v>100</v>
      </c>
      <c r="X32" s="16">
        <f t="shared" si="0"/>
        <v>82.166666666666671</v>
      </c>
    </row>
    <row r="33" spans="1:24" s="1" customFormat="1" ht="12.75" x14ac:dyDescent="0.2">
      <c r="A33" s="89"/>
      <c r="B33" s="84">
        <v>870004</v>
      </c>
      <c r="C33" s="4" t="s">
        <v>41</v>
      </c>
      <c r="D33" s="4" t="s">
        <v>19</v>
      </c>
      <c r="E33" s="4" t="s">
        <v>13</v>
      </c>
      <c r="F33" s="4" t="s">
        <v>14</v>
      </c>
      <c r="G33" s="4"/>
      <c r="H33" s="4" t="s">
        <v>20</v>
      </c>
      <c r="I33" s="4"/>
      <c r="J33" s="4" t="s">
        <v>18</v>
      </c>
      <c r="K33" s="5">
        <v>41579</v>
      </c>
      <c r="L33" s="6">
        <v>100</v>
      </c>
      <c r="M33" s="8">
        <v>88</v>
      </c>
      <c r="N33" s="6">
        <v>100</v>
      </c>
      <c r="O33" s="7">
        <v>43</v>
      </c>
      <c r="P33" s="6">
        <v>96</v>
      </c>
      <c r="Q33" s="6">
        <v>100</v>
      </c>
      <c r="R33" s="6">
        <v>98</v>
      </c>
      <c r="S33" s="6">
        <v>94</v>
      </c>
      <c r="T33" s="6">
        <v>99</v>
      </c>
      <c r="U33" s="6">
        <v>100</v>
      </c>
      <c r="V33" s="6">
        <v>98</v>
      </c>
      <c r="W33" s="6">
        <v>100</v>
      </c>
      <c r="X33" s="16">
        <f t="shared" si="0"/>
        <v>93</v>
      </c>
    </row>
    <row r="34" spans="1:24" s="1" customFormat="1" ht="12.75" x14ac:dyDescent="0.2">
      <c r="A34" s="89"/>
      <c r="B34" s="84">
        <v>12510500</v>
      </c>
      <c r="C34" s="4" t="s">
        <v>42</v>
      </c>
      <c r="D34" s="4" t="s">
        <v>12</v>
      </c>
      <c r="E34" s="4" t="s">
        <v>13</v>
      </c>
      <c r="F34" s="4" t="s">
        <v>14</v>
      </c>
      <c r="G34" s="4"/>
      <c r="H34" s="4" t="s">
        <v>27</v>
      </c>
      <c r="I34" s="4"/>
      <c r="J34" s="4" t="s">
        <v>18</v>
      </c>
      <c r="K34" s="5">
        <v>41609</v>
      </c>
      <c r="L34" s="6">
        <v>99</v>
      </c>
      <c r="M34" s="8">
        <v>82</v>
      </c>
      <c r="N34" s="6">
        <v>100</v>
      </c>
      <c r="O34" s="6">
        <v>98</v>
      </c>
      <c r="P34" s="6">
        <v>97</v>
      </c>
      <c r="Q34" s="6">
        <v>100</v>
      </c>
      <c r="R34" s="6">
        <v>98</v>
      </c>
      <c r="S34" s="6">
        <v>93</v>
      </c>
      <c r="T34" s="6">
        <v>99</v>
      </c>
      <c r="U34" s="6">
        <v>100</v>
      </c>
      <c r="V34" s="7">
        <v>59</v>
      </c>
      <c r="W34" s="7">
        <v>0</v>
      </c>
      <c r="X34" s="16">
        <f t="shared" si="0"/>
        <v>85.416666666666671</v>
      </c>
    </row>
    <row r="35" spans="1:24" s="1" customFormat="1" ht="12.75" x14ac:dyDescent="0.2">
      <c r="A35" s="89"/>
      <c r="B35" s="84">
        <v>772005</v>
      </c>
      <c r="C35" s="4" t="s">
        <v>42</v>
      </c>
      <c r="D35" s="4" t="s">
        <v>19</v>
      </c>
      <c r="E35" s="4" t="s">
        <v>13</v>
      </c>
      <c r="F35" s="4" t="s">
        <v>14</v>
      </c>
      <c r="G35" s="4"/>
      <c r="H35" s="4" t="s">
        <v>20</v>
      </c>
      <c r="I35" s="4"/>
      <c r="J35" s="4" t="s">
        <v>18</v>
      </c>
      <c r="K35" s="5">
        <v>41609</v>
      </c>
      <c r="L35" s="6">
        <v>99</v>
      </c>
      <c r="M35" s="8">
        <v>82</v>
      </c>
      <c r="N35" s="6">
        <v>100</v>
      </c>
      <c r="O35" s="6">
        <v>98</v>
      </c>
      <c r="P35" s="6">
        <v>97</v>
      </c>
      <c r="Q35" s="6">
        <v>100</v>
      </c>
      <c r="R35" s="6">
        <v>98</v>
      </c>
      <c r="S35" s="6">
        <v>93</v>
      </c>
      <c r="T35" s="6">
        <v>99</v>
      </c>
      <c r="U35" s="6">
        <v>100</v>
      </c>
      <c r="V35" s="6">
        <v>97</v>
      </c>
      <c r="W35" s="7">
        <v>74</v>
      </c>
      <c r="X35" s="16">
        <f t="shared" si="0"/>
        <v>94.75</v>
      </c>
    </row>
    <row r="36" spans="1:24" s="1" customFormat="1" ht="12.75" x14ac:dyDescent="0.2">
      <c r="A36" s="89"/>
      <c r="B36" s="84">
        <v>12390000</v>
      </c>
      <c r="C36" s="4" t="s">
        <v>43</v>
      </c>
      <c r="D36" s="4" t="s">
        <v>12</v>
      </c>
      <c r="E36" s="4" t="s">
        <v>13</v>
      </c>
      <c r="F36" s="4" t="s">
        <v>14</v>
      </c>
      <c r="G36" s="4" t="s">
        <v>31</v>
      </c>
      <c r="H36" s="4" t="s">
        <v>32</v>
      </c>
      <c r="I36" s="4" t="s">
        <v>33</v>
      </c>
      <c r="J36" s="4" t="s">
        <v>18</v>
      </c>
      <c r="K36" s="5">
        <v>38261</v>
      </c>
      <c r="L36" s="7">
        <v>0</v>
      </c>
      <c r="M36" s="7">
        <v>0</v>
      </c>
      <c r="N36" s="7">
        <v>0</v>
      </c>
      <c r="O36" s="7">
        <v>3</v>
      </c>
      <c r="P36" s="7">
        <v>56</v>
      </c>
      <c r="Q36" s="7">
        <v>0</v>
      </c>
      <c r="R36" s="7">
        <v>0</v>
      </c>
      <c r="S36" s="7">
        <v>0</v>
      </c>
      <c r="T36" s="6">
        <v>90</v>
      </c>
      <c r="U36" s="7">
        <v>68</v>
      </c>
      <c r="V36" s="7">
        <v>22</v>
      </c>
      <c r="W36" s="8">
        <v>88</v>
      </c>
      <c r="X36" s="16">
        <f t="shared" si="0"/>
        <v>27.25</v>
      </c>
    </row>
    <row r="37" spans="1:24" s="1" customFormat="1" ht="12.75" x14ac:dyDescent="0.2">
      <c r="A37" s="89"/>
      <c r="B37" s="84">
        <v>872001</v>
      </c>
      <c r="C37" s="4" t="s">
        <v>43</v>
      </c>
      <c r="D37" s="4" t="s">
        <v>19</v>
      </c>
      <c r="E37" s="4" t="s">
        <v>13</v>
      </c>
      <c r="F37" s="4" t="s">
        <v>14</v>
      </c>
      <c r="G37" s="4" t="s">
        <v>31</v>
      </c>
      <c r="H37" s="4" t="s">
        <v>20</v>
      </c>
      <c r="I37" s="4" t="s">
        <v>33</v>
      </c>
      <c r="J37" s="4" t="s">
        <v>18</v>
      </c>
      <c r="K37" s="5">
        <v>38261</v>
      </c>
      <c r="L37" s="6">
        <v>100</v>
      </c>
      <c r="M37" s="8">
        <v>83</v>
      </c>
      <c r="N37" s="6">
        <v>99</v>
      </c>
      <c r="O37" s="6">
        <v>98</v>
      </c>
      <c r="P37" s="6">
        <v>96</v>
      </c>
      <c r="Q37" s="6">
        <v>100</v>
      </c>
      <c r="R37" s="6">
        <v>97</v>
      </c>
      <c r="S37" s="6">
        <v>95</v>
      </c>
      <c r="T37" s="6">
        <v>99</v>
      </c>
      <c r="U37" s="6">
        <v>100</v>
      </c>
      <c r="V37" s="6">
        <v>98</v>
      </c>
      <c r="W37" s="8">
        <v>88</v>
      </c>
      <c r="X37" s="16">
        <f t="shared" si="0"/>
        <v>96.083333333333329</v>
      </c>
    </row>
    <row r="38" spans="1:24" s="1" customFormat="1" ht="12.75" x14ac:dyDescent="0.2">
      <c r="A38" s="89"/>
      <c r="B38" s="84">
        <v>13600002</v>
      </c>
      <c r="C38" s="4" t="s">
        <v>44</v>
      </c>
      <c r="D38" s="4" t="s">
        <v>12</v>
      </c>
      <c r="E38" s="4" t="s">
        <v>13</v>
      </c>
      <c r="F38" s="4" t="s">
        <v>14</v>
      </c>
      <c r="G38" s="4" t="s">
        <v>15</v>
      </c>
      <c r="H38" s="4" t="s">
        <v>16</v>
      </c>
      <c r="I38" s="4" t="s">
        <v>17</v>
      </c>
      <c r="J38" s="4" t="s">
        <v>18</v>
      </c>
      <c r="K38" s="5">
        <v>37956</v>
      </c>
      <c r="L38" s="7">
        <v>29</v>
      </c>
      <c r="M38" s="7">
        <v>36</v>
      </c>
      <c r="N38" s="7">
        <v>37</v>
      </c>
      <c r="O38" s="7">
        <v>36</v>
      </c>
      <c r="P38" s="7">
        <v>19</v>
      </c>
      <c r="Q38" s="7">
        <v>1</v>
      </c>
      <c r="R38" s="7">
        <v>41</v>
      </c>
      <c r="S38" s="6">
        <v>99</v>
      </c>
      <c r="T38" s="6">
        <v>99</v>
      </c>
      <c r="U38" s="6">
        <v>92</v>
      </c>
      <c r="V38" s="7">
        <v>0</v>
      </c>
      <c r="W38" s="7">
        <v>0</v>
      </c>
      <c r="X38" s="16">
        <f t="shared" si="0"/>
        <v>40.75</v>
      </c>
    </row>
    <row r="39" spans="1:24" s="1" customFormat="1" ht="12.75" x14ac:dyDescent="0.2">
      <c r="A39" s="89"/>
      <c r="B39" s="84">
        <v>967003</v>
      </c>
      <c r="C39" s="4" t="s">
        <v>44</v>
      </c>
      <c r="D39" s="4" t="s">
        <v>19</v>
      </c>
      <c r="E39" s="4" t="s">
        <v>13</v>
      </c>
      <c r="F39" s="4" t="s">
        <v>14</v>
      </c>
      <c r="G39" s="4" t="s">
        <v>15</v>
      </c>
      <c r="H39" s="4" t="s">
        <v>20</v>
      </c>
      <c r="I39" s="4" t="s">
        <v>17</v>
      </c>
      <c r="J39" s="4" t="s">
        <v>18</v>
      </c>
      <c r="K39" s="5">
        <v>37956</v>
      </c>
      <c r="L39" s="8">
        <v>83</v>
      </c>
      <c r="M39" s="8">
        <v>82</v>
      </c>
      <c r="N39" s="6">
        <v>100</v>
      </c>
      <c r="O39" s="6">
        <v>98</v>
      </c>
      <c r="P39" s="8">
        <v>82</v>
      </c>
      <c r="Q39" s="6">
        <v>100</v>
      </c>
      <c r="R39" s="6">
        <v>98</v>
      </c>
      <c r="S39" s="6">
        <v>99</v>
      </c>
      <c r="T39" s="6">
        <v>99</v>
      </c>
      <c r="U39" s="6">
        <v>99</v>
      </c>
      <c r="V39" s="6">
        <v>96</v>
      </c>
      <c r="W39" s="6">
        <v>99</v>
      </c>
      <c r="X39" s="16">
        <f t="shared" si="0"/>
        <v>94.583333333333329</v>
      </c>
    </row>
    <row r="40" spans="1:24" s="1" customFormat="1" ht="12.75" x14ac:dyDescent="0.2">
      <c r="A40" s="89"/>
      <c r="B40" s="84">
        <v>13578000</v>
      </c>
      <c r="C40" s="4" t="s">
        <v>45</v>
      </c>
      <c r="D40" s="4" t="s">
        <v>12</v>
      </c>
      <c r="E40" s="4" t="s">
        <v>13</v>
      </c>
      <c r="F40" s="4" t="s">
        <v>14</v>
      </c>
      <c r="G40" s="4" t="s">
        <v>15</v>
      </c>
      <c r="H40" s="4" t="s">
        <v>27</v>
      </c>
      <c r="I40" s="4" t="s">
        <v>17</v>
      </c>
      <c r="J40" s="4" t="s">
        <v>18</v>
      </c>
      <c r="K40" s="5">
        <v>41153</v>
      </c>
      <c r="L40" s="6">
        <v>99</v>
      </c>
      <c r="M40" s="8">
        <v>84</v>
      </c>
      <c r="N40" s="6">
        <v>100</v>
      </c>
      <c r="O40" s="7">
        <v>70</v>
      </c>
      <c r="P40" s="6">
        <v>97</v>
      </c>
      <c r="Q40" s="6">
        <v>100</v>
      </c>
      <c r="R40" s="7">
        <v>49</v>
      </c>
      <c r="S40" s="6">
        <v>96</v>
      </c>
      <c r="T40" s="6">
        <v>99</v>
      </c>
      <c r="U40" s="6">
        <v>100</v>
      </c>
      <c r="V40" s="6">
        <v>96</v>
      </c>
      <c r="W40" s="6">
        <v>96</v>
      </c>
      <c r="X40" s="16">
        <f t="shared" si="0"/>
        <v>90.5</v>
      </c>
    </row>
    <row r="41" spans="1:24" s="1" customFormat="1" ht="12.75" x14ac:dyDescent="0.2">
      <c r="A41" s="89"/>
      <c r="B41" s="84">
        <v>1067006</v>
      </c>
      <c r="C41" s="4" t="s">
        <v>45</v>
      </c>
      <c r="D41" s="4" t="s">
        <v>19</v>
      </c>
      <c r="E41" s="4" t="s">
        <v>13</v>
      </c>
      <c r="F41" s="4" t="s">
        <v>14</v>
      </c>
      <c r="G41" s="4" t="s">
        <v>15</v>
      </c>
      <c r="H41" s="4" t="s">
        <v>20</v>
      </c>
      <c r="I41" s="4" t="s">
        <v>17</v>
      </c>
      <c r="J41" s="4" t="s">
        <v>18</v>
      </c>
      <c r="K41" s="5">
        <v>41153</v>
      </c>
      <c r="L41" s="6">
        <v>99</v>
      </c>
      <c r="M41" s="8">
        <v>84</v>
      </c>
      <c r="N41" s="6">
        <v>100</v>
      </c>
      <c r="O41" s="7">
        <v>70</v>
      </c>
      <c r="P41" s="6">
        <v>97</v>
      </c>
      <c r="Q41" s="6">
        <v>100</v>
      </c>
      <c r="R41" s="6">
        <v>94</v>
      </c>
      <c r="S41" s="6">
        <v>96</v>
      </c>
      <c r="T41" s="6">
        <v>99</v>
      </c>
      <c r="U41" s="6">
        <v>100</v>
      </c>
      <c r="V41" s="6">
        <v>96</v>
      </c>
      <c r="W41" s="6">
        <v>96</v>
      </c>
      <c r="X41" s="16">
        <f t="shared" si="0"/>
        <v>94.25</v>
      </c>
    </row>
    <row r="42" spans="1:24" s="1" customFormat="1" ht="12.75" x14ac:dyDescent="0.2">
      <c r="A42" s="89"/>
      <c r="B42" s="84">
        <v>13169000</v>
      </c>
      <c r="C42" s="4" t="s">
        <v>46</v>
      </c>
      <c r="D42" s="4" t="s">
        <v>12</v>
      </c>
      <c r="E42" s="4" t="s">
        <v>13</v>
      </c>
      <c r="F42" s="4" t="s">
        <v>14</v>
      </c>
      <c r="G42" s="4"/>
      <c r="H42" s="4" t="s">
        <v>27</v>
      </c>
      <c r="I42" s="4"/>
      <c r="J42" s="4" t="s">
        <v>18</v>
      </c>
      <c r="K42" s="5">
        <v>41883</v>
      </c>
      <c r="L42" s="6">
        <v>100</v>
      </c>
      <c r="M42" s="8">
        <v>87</v>
      </c>
      <c r="N42" s="6">
        <v>93</v>
      </c>
      <c r="O42" s="7">
        <v>28</v>
      </c>
      <c r="P42" s="7">
        <v>0</v>
      </c>
      <c r="Q42" s="7">
        <v>0</v>
      </c>
      <c r="R42" s="7">
        <v>0</v>
      </c>
      <c r="S42" s="7">
        <v>0</v>
      </c>
      <c r="T42" s="7">
        <v>0</v>
      </c>
      <c r="U42" s="8">
        <v>85</v>
      </c>
      <c r="V42" s="6">
        <v>98</v>
      </c>
      <c r="W42" s="6">
        <v>100</v>
      </c>
      <c r="X42" s="16">
        <f t="shared" si="0"/>
        <v>49.25</v>
      </c>
    </row>
    <row r="43" spans="1:24" s="1" customFormat="1" ht="12.75" x14ac:dyDescent="0.2">
      <c r="A43" s="89"/>
      <c r="B43" s="84">
        <v>970004</v>
      </c>
      <c r="C43" s="4" t="s">
        <v>46</v>
      </c>
      <c r="D43" s="4" t="s">
        <v>19</v>
      </c>
      <c r="E43" s="4" t="s">
        <v>13</v>
      </c>
      <c r="F43" s="4" t="s">
        <v>14</v>
      </c>
      <c r="G43" s="4"/>
      <c r="H43" s="4" t="s">
        <v>20</v>
      </c>
      <c r="I43" s="4"/>
      <c r="J43" s="4" t="s">
        <v>18</v>
      </c>
      <c r="K43" s="5">
        <v>41883</v>
      </c>
      <c r="L43" s="6">
        <v>100</v>
      </c>
      <c r="M43" s="6">
        <v>90</v>
      </c>
      <c r="N43" s="6">
        <v>100</v>
      </c>
      <c r="O43" s="7">
        <v>28</v>
      </c>
      <c r="P43" s="7">
        <v>0</v>
      </c>
      <c r="Q43" s="7">
        <v>0</v>
      </c>
      <c r="R43" s="7">
        <v>0</v>
      </c>
      <c r="S43" s="7">
        <v>0</v>
      </c>
      <c r="T43" s="7">
        <v>0</v>
      </c>
      <c r="U43" s="8">
        <v>85</v>
      </c>
      <c r="V43" s="6">
        <v>98</v>
      </c>
      <c r="W43" s="6">
        <v>100</v>
      </c>
      <c r="X43" s="16">
        <f t="shared" si="0"/>
        <v>50.083333333333336</v>
      </c>
    </row>
    <row r="44" spans="1:24" s="1" customFormat="1" ht="12.75" x14ac:dyDescent="0.2">
      <c r="A44" s="89"/>
      <c r="B44" s="84">
        <v>13310000</v>
      </c>
      <c r="C44" s="4" t="s">
        <v>47</v>
      </c>
      <c r="D44" s="4" t="s">
        <v>12</v>
      </c>
      <c r="E44" s="4" t="s">
        <v>13</v>
      </c>
      <c r="F44" s="4" t="s">
        <v>14</v>
      </c>
      <c r="G44" s="4"/>
      <c r="H44" s="4" t="s">
        <v>16</v>
      </c>
      <c r="I44" s="4"/>
      <c r="J44" s="4" t="s">
        <v>18</v>
      </c>
      <c r="K44" s="5">
        <v>40909</v>
      </c>
      <c r="L44" s="6">
        <v>100</v>
      </c>
      <c r="M44" s="8">
        <v>89</v>
      </c>
      <c r="N44" s="6">
        <v>100</v>
      </c>
      <c r="O44" s="6">
        <v>98</v>
      </c>
      <c r="P44" s="6">
        <v>96</v>
      </c>
      <c r="Q44" s="6">
        <v>100</v>
      </c>
      <c r="R44" s="6">
        <v>97</v>
      </c>
      <c r="S44" s="7">
        <v>13</v>
      </c>
      <c r="T44" s="6">
        <v>99</v>
      </c>
      <c r="U44" s="6">
        <v>100</v>
      </c>
      <c r="V44" s="6">
        <v>98</v>
      </c>
      <c r="W44" s="6">
        <v>100</v>
      </c>
      <c r="X44" s="16">
        <f t="shared" si="0"/>
        <v>90.833333333333329</v>
      </c>
    </row>
    <row r="45" spans="1:24" s="1" customFormat="1" ht="12.75" x14ac:dyDescent="0.2">
      <c r="A45" s="89"/>
      <c r="B45" s="84">
        <v>968005</v>
      </c>
      <c r="C45" s="4" t="s">
        <v>47</v>
      </c>
      <c r="D45" s="4" t="s">
        <v>19</v>
      </c>
      <c r="E45" s="4" t="s">
        <v>13</v>
      </c>
      <c r="F45" s="4" t="s">
        <v>14</v>
      </c>
      <c r="G45" s="4"/>
      <c r="H45" s="4" t="s">
        <v>20</v>
      </c>
      <c r="I45" s="4"/>
      <c r="J45" s="4" t="s">
        <v>18</v>
      </c>
      <c r="K45" s="5">
        <v>40909</v>
      </c>
      <c r="L45" s="6">
        <v>100</v>
      </c>
      <c r="M45" s="8">
        <v>89</v>
      </c>
      <c r="N45" s="6">
        <v>100</v>
      </c>
      <c r="O45" s="6">
        <v>98</v>
      </c>
      <c r="P45" s="6">
        <v>96</v>
      </c>
      <c r="Q45" s="6">
        <v>100</v>
      </c>
      <c r="R45" s="6">
        <v>97</v>
      </c>
      <c r="S45" s="6">
        <v>95</v>
      </c>
      <c r="T45" s="6">
        <v>99</v>
      </c>
      <c r="U45" s="6">
        <v>100</v>
      </c>
      <c r="V45" s="6">
        <v>98</v>
      </c>
      <c r="W45" s="6">
        <v>100</v>
      </c>
      <c r="X45" s="16">
        <f t="shared" si="0"/>
        <v>97.666666666666671</v>
      </c>
    </row>
    <row r="46" spans="1:24" s="1" customFormat="1" ht="12.75" x14ac:dyDescent="0.2">
      <c r="A46" s="89"/>
      <c r="B46" s="84">
        <v>13405000</v>
      </c>
      <c r="C46" s="4" t="s">
        <v>48</v>
      </c>
      <c r="D46" s="4" t="s">
        <v>12</v>
      </c>
      <c r="E46" s="4" t="s">
        <v>13</v>
      </c>
      <c r="F46" s="4" t="s">
        <v>14</v>
      </c>
      <c r="G46" s="4" t="s">
        <v>15</v>
      </c>
      <c r="H46" s="4" t="s">
        <v>16</v>
      </c>
      <c r="I46" s="4" t="s">
        <v>17</v>
      </c>
      <c r="J46" s="4" t="s">
        <v>18</v>
      </c>
      <c r="K46" s="5">
        <v>38261</v>
      </c>
      <c r="L46" s="6">
        <v>99</v>
      </c>
      <c r="M46" s="8">
        <v>81</v>
      </c>
      <c r="N46" s="6">
        <v>100</v>
      </c>
      <c r="O46" s="6">
        <v>98</v>
      </c>
      <c r="P46" s="6">
        <v>96</v>
      </c>
      <c r="Q46" s="6">
        <v>100</v>
      </c>
      <c r="R46" s="6">
        <v>98</v>
      </c>
      <c r="S46" s="6">
        <v>99</v>
      </c>
      <c r="T46" s="6">
        <v>99</v>
      </c>
      <c r="U46" s="6">
        <v>99</v>
      </c>
      <c r="V46" s="6">
        <v>96</v>
      </c>
      <c r="W46" s="6">
        <v>98</v>
      </c>
      <c r="X46" s="16">
        <f t="shared" si="0"/>
        <v>96.916666666666671</v>
      </c>
    </row>
    <row r="47" spans="1:24" s="1" customFormat="1" ht="12.75" x14ac:dyDescent="0.2">
      <c r="A47" s="89"/>
      <c r="B47" s="84">
        <v>969001</v>
      </c>
      <c r="C47" s="4" t="s">
        <v>48</v>
      </c>
      <c r="D47" s="4" t="s">
        <v>19</v>
      </c>
      <c r="E47" s="4" t="s">
        <v>13</v>
      </c>
      <c r="F47" s="4" t="s">
        <v>14</v>
      </c>
      <c r="G47" s="4" t="s">
        <v>15</v>
      </c>
      <c r="H47" s="4" t="s">
        <v>20</v>
      </c>
      <c r="I47" s="4" t="s">
        <v>17</v>
      </c>
      <c r="J47" s="4" t="s">
        <v>18</v>
      </c>
      <c r="K47" s="5">
        <v>38261</v>
      </c>
      <c r="L47" s="6">
        <v>99</v>
      </c>
      <c r="M47" s="8">
        <v>81</v>
      </c>
      <c r="N47" s="6">
        <v>100</v>
      </c>
      <c r="O47" s="6">
        <v>98</v>
      </c>
      <c r="P47" s="6">
        <v>96</v>
      </c>
      <c r="Q47" s="6">
        <v>100</v>
      </c>
      <c r="R47" s="6">
        <v>98</v>
      </c>
      <c r="S47" s="6">
        <v>99</v>
      </c>
      <c r="T47" s="6">
        <v>99</v>
      </c>
      <c r="U47" s="6">
        <v>99</v>
      </c>
      <c r="V47" s="6">
        <v>96</v>
      </c>
      <c r="W47" s="6">
        <v>98</v>
      </c>
      <c r="X47" s="16">
        <f t="shared" si="0"/>
        <v>96.916666666666671</v>
      </c>
    </row>
    <row r="48" spans="1:24" s="1" customFormat="1" ht="12.75" x14ac:dyDescent="0.2">
      <c r="A48" s="89"/>
      <c r="B48" s="84">
        <v>12630000</v>
      </c>
      <c r="C48" s="4" t="s">
        <v>49</v>
      </c>
      <c r="D48" s="4" t="s">
        <v>12</v>
      </c>
      <c r="E48" s="4" t="s">
        <v>13</v>
      </c>
      <c r="F48" s="4" t="s">
        <v>14</v>
      </c>
      <c r="G48" s="4"/>
      <c r="H48" s="4" t="s">
        <v>27</v>
      </c>
      <c r="I48" s="4"/>
      <c r="J48" s="4" t="s">
        <v>18</v>
      </c>
      <c r="K48" s="5">
        <v>41579</v>
      </c>
      <c r="L48" s="6">
        <v>100</v>
      </c>
      <c r="M48" s="7">
        <v>48</v>
      </c>
      <c r="N48" s="7">
        <v>0</v>
      </c>
      <c r="O48" s="7">
        <v>11</v>
      </c>
      <c r="P48" s="7">
        <v>6</v>
      </c>
      <c r="Q48" s="7">
        <v>0</v>
      </c>
      <c r="R48" s="7">
        <v>0</v>
      </c>
      <c r="S48" s="7">
        <v>0</v>
      </c>
      <c r="T48" s="6">
        <v>97</v>
      </c>
      <c r="U48" s="6">
        <v>100</v>
      </c>
      <c r="V48" s="6">
        <v>98</v>
      </c>
      <c r="W48" s="6">
        <v>96</v>
      </c>
      <c r="X48" s="16">
        <f t="shared" si="0"/>
        <v>46.333333333333336</v>
      </c>
    </row>
    <row r="49" spans="1:24" s="1" customFormat="1" ht="12.75" x14ac:dyDescent="0.2">
      <c r="A49" s="89"/>
      <c r="B49" s="84">
        <v>871003</v>
      </c>
      <c r="C49" s="4" t="s">
        <v>49</v>
      </c>
      <c r="D49" s="4" t="s">
        <v>19</v>
      </c>
      <c r="E49" s="4" t="s">
        <v>13</v>
      </c>
      <c r="F49" s="4" t="s">
        <v>14</v>
      </c>
      <c r="G49" s="4"/>
      <c r="H49" s="4" t="s">
        <v>20</v>
      </c>
      <c r="I49" s="4"/>
      <c r="J49" s="4" t="s">
        <v>18</v>
      </c>
      <c r="K49" s="5">
        <v>41579</v>
      </c>
      <c r="L49" s="6">
        <v>100</v>
      </c>
      <c r="M49" s="7">
        <v>68</v>
      </c>
      <c r="N49" s="7">
        <v>30</v>
      </c>
      <c r="O49" s="7">
        <v>11</v>
      </c>
      <c r="P49" s="7">
        <v>62</v>
      </c>
      <c r="Q49" s="7">
        <v>60</v>
      </c>
      <c r="R49" s="7">
        <v>46</v>
      </c>
      <c r="S49" s="7">
        <v>32</v>
      </c>
      <c r="T49" s="6">
        <v>97</v>
      </c>
      <c r="U49" s="6">
        <v>100</v>
      </c>
      <c r="V49" s="6">
        <v>98</v>
      </c>
      <c r="W49" s="6">
        <v>100</v>
      </c>
      <c r="X49" s="16">
        <f t="shared" si="0"/>
        <v>67</v>
      </c>
    </row>
    <row r="50" spans="1:24" s="1" customFormat="1" ht="12.75" x14ac:dyDescent="0.2">
      <c r="A50" s="89"/>
      <c r="B50" s="84">
        <v>12640000</v>
      </c>
      <c r="C50" s="4" t="s">
        <v>50</v>
      </c>
      <c r="D50" s="4" t="s">
        <v>12</v>
      </c>
      <c r="E50" s="4" t="s">
        <v>13</v>
      </c>
      <c r="F50" s="4" t="s">
        <v>14</v>
      </c>
      <c r="G50" s="4" t="s">
        <v>31</v>
      </c>
      <c r="H50" s="4" t="s">
        <v>16</v>
      </c>
      <c r="I50" s="4" t="s">
        <v>33</v>
      </c>
      <c r="J50" s="4" t="s">
        <v>18</v>
      </c>
      <c r="K50" s="5">
        <v>38596</v>
      </c>
      <c r="L50" s="6">
        <v>100</v>
      </c>
      <c r="M50" s="8">
        <v>88</v>
      </c>
      <c r="N50" s="6">
        <v>99</v>
      </c>
      <c r="O50" s="7">
        <v>61</v>
      </c>
      <c r="P50" s="8">
        <v>89</v>
      </c>
      <c r="Q50" s="6">
        <v>100</v>
      </c>
      <c r="R50" s="6">
        <v>98</v>
      </c>
      <c r="S50" s="6">
        <v>94</v>
      </c>
      <c r="T50" s="6">
        <v>99</v>
      </c>
      <c r="U50" s="7">
        <v>61</v>
      </c>
      <c r="V50" s="7">
        <v>0</v>
      </c>
      <c r="W50" s="7">
        <v>0</v>
      </c>
      <c r="X50" s="16">
        <f t="shared" si="0"/>
        <v>74.083333333333329</v>
      </c>
    </row>
    <row r="51" spans="1:24" s="1" customFormat="1" ht="12.75" x14ac:dyDescent="0.2">
      <c r="A51" s="89"/>
      <c r="B51" s="84">
        <v>870003</v>
      </c>
      <c r="C51" s="4" t="s">
        <v>50</v>
      </c>
      <c r="D51" s="4" t="s">
        <v>19</v>
      </c>
      <c r="E51" s="4" t="s">
        <v>13</v>
      </c>
      <c r="F51" s="4" t="s">
        <v>14</v>
      </c>
      <c r="G51" s="4" t="s">
        <v>31</v>
      </c>
      <c r="H51" s="4" t="s">
        <v>20</v>
      </c>
      <c r="I51" s="4" t="s">
        <v>33</v>
      </c>
      <c r="J51" s="4" t="s">
        <v>18</v>
      </c>
      <c r="K51" s="5">
        <v>38596</v>
      </c>
      <c r="L51" s="6">
        <v>100</v>
      </c>
      <c r="M51" s="8">
        <v>88</v>
      </c>
      <c r="N51" s="6">
        <v>99</v>
      </c>
      <c r="O51" s="7">
        <v>61</v>
      </c>
      <c r="P51" s="8">
        <v>89</v>
      </c>
      <c r="Q51" s="6">
        <v>100</v>
      </c>
      <c r="R51" s="6">
        <v>98</v>
      </c>
      <c r="S51" s="6">
        <v>94</v>
      </c>
      <c r="T51" s="6">
        <v>99</v>
      </c>
      <c r="U51" s="6">
        <v>100</v>
      </c>
      <c r="V51" s="6">
        <v>98</v>
      </c>
      <c r="W51" s="6">
        <v>100</v>
      </c>
      <c r="X51" s="16">
        <f t="shared" si="0"/>
        <v>93.833333333333329</v>
      </c>
    </row>
    <row r="52" spans="1:24" s="1" customFormat="1" ht="12.75" x14ac:dyDescent="0.2">
      <c r="A52" s="89"/>
      <c r="B52" s="84">
        <v>13300000</v>
      </c>
      <c r="C52" s="4" t="s">
        <v>51</v>
      </c>
      <c r="D52" s="4" t="s">
        <v>12</v>
      </c>
      <c r="E52" s="4" t="s">
        <v>13</v>
      </c>
      <c r="F52" s="4" t="s">
        <v>14</v>
      </c>
      <c r="G52" s="4" t="s">
        <v>31</v>
      </c>
      <c r="H52" s="4" t="s">
        <v>16</v>
      </c>
      <c r="I52" s="4" t="s">
        <v>33</v>
      </c>
      <c r="J52" s="4" t="s">
        <v>18</v>
      </c>
      <c r="K52" s="5">
        <v>38261</v>
      </c>
      <c r="L52" s="7">
        <v>72</v>
      </c>
      <c r="M52" s="8">
        <v>85</v>
      </c>
      <c r="N52" s="8">
        <v>86</v>
      </c>
      <c r="O52" s="7">
        <v>0</v>
      </c>
      <c r="P52" s="7">
        <v>0</v>
      </c>
      <c r="Q52" s="7">
        <v>21</v>
      </c>
      <c r="R52" s="7">
        <v>37</v>
      </c>
      <c r="S52" s="7">
        <v>0</v>
      </c>
      <c r="T52" s="7">
        <v>31</v>
      </c>
      <c r="U52" s="8">
        <v>85</v>
      </c>
      <c r="V52" s="7">
        <v>12</v>
      </c>
      <c r="W52" s="7">
        <v>0</v>
      </c>
      <c r="X52" s="16">
        <f t="shared" si="0"/>
        <v>35.75</v>
      </c>
    </row>
    <row r="53" spans="1:24" s="1" customFormat="1" ht="12.75" x14ac:dyDescent="0.2">
      <c r="A53" s="89"/>
      <c r="B53" s="84">
        <v>968003</v>
      </c>
      <c r="C53" s="4" t="s">
        <v>51</v>
      </c>
      <c r="D53" s="4" t="s">
        <v>19</v>
      </c>
      <c r="E53" s="4" t="s">
        <v>13</v>
      </c>
      <c r="F53" s="4" t="s">
        <v>14</v>
      </c>
      <c r="G53" s="4" t="s">
        <v>31</v>
      </c>
      <c r="H53" s="4" t="s">
        <v>20</v>
      </c>
      <c r="I53" s="4" t="s">
        <v>33</v>
      </c>
      <c r="J53" s="4" t="s">
        <v>18</v>
      </c>
      <c r="K53" s="5">
        <v>38261</v>
      </c>
      <c r="L53" s="6">
        <v>100</v>
      </c>
      <c r="M53" s="8">
        <v>89</v>
      </c>
      <c r="N53" s="6">
        <v>100</v>
      </c>
      <c r="O53" s="6">
        <v>98</v>
      </c>
      <c r="P53" s="6">
        <v>96</v>
      </c>
      <c r="Q53" s="7">
        <v>77</v>
      </c>
      <c r="R53" s="6">
        <v>90</v>
      </c>
      <c r="S53" s="7">
        <v>34</v>
      </c>
      <c r="T53" s="7">
        <v>41</v>
      </c>
      <c r="U53" s="6">
        <v>100</v>
      </c>
      <c r="V53" s="6">
        <v>98</v>
      </c>
      <c r="W53" s="6">
        <v>100</v>
      </c>
      <c r="X53" s="16">
        <f t="shared" si="0"/>
        <v>85.25</v>
      </c>
    </row>
    <row r="54" spans="1:24" s="1" customFormat="1" ht="12.75" x14ac:dyDescent="0.2">
      <c r="A54" s="89"/>
      <c r="B54" s="84">
        <v>12559000</v>
      </c>
      <c r="C54" s="4" t="s">
        <v>52</v>
      </c>
      <c r="D54" s="4" t="s">
        <v>12</v>
      </c>
      <c r="E54" s="4" t="s">
        <v>13</v>
      </c>
      <c r="F54" s="4" t="s">
        <v>14</v>
      </c>
      <c r="G54" s="4"/>
      <c r="H54" s="4" t="s">
        <v>27</v>
      </c>
      <c r="I54" s="4"/>
      <c r="J54" s="4" t="s">
        <v>18</v>
      </c>
      <c r="K54" s="5">
        <v>41579</v>
      </c>
      <c r="L54" s="7">
        <v>3</v>
      </c>
      <c r="M54" s="7">
        <v>13</v>
      </c>
      <c r="N54" s="7">
        <v>52</v>
      </c>
      <c r="O54" s="7">
        <v>22</v>
      </c>
      <c r="P54" s="7">
        <v>69</v>
      </c>
      <c r="Q54" s="6">
        <v>100</v>
      </c>
      <c r="R54" s="6">
        <v>98</v>
      </c>
      <c r="S54" s="6">
        <v>94</v>
      </c>
      <c r="T54" s="6">
        <v>99</v>
      </c>
      <c r="U54" s="6">
        <v>100</v>
      </c>
      <c r="V54" s="6">
        <v>98</v>
      </c>
      <c r="W54" s="6">
        <v>100</v>
      </c>
      <c r="X54" s="16">
        <f t="shared" si="0"/>
        <v>70.666666666666671</v>
      </c>
    </row>
    <row r="55" spans="1:24" s="1" customFormat="1" ht="12.75" x14ac:dyDescent="0.2">
      <c r="A55" s="89"/>
      <c r="B55" s="84">
        <v>871002</v>
      </c>
      <c r="C55" s="4" t="s">
        <v>52</v>
      </c>
      <c r="D55" s="4" t="s">
        <v>19</v>
      </c>
      <c r="E55" s="4" t="s">
        <v>13</v>
      </c>
      <c r="F55" s="4" t="s">
        <v>14</v>
      </c>
      <c r="G55" s="4"/>
      <c r="H55" s="4" t="s">
        <v>20</v>
      </c>
      <c r="I55" s="4"/>
      <c r="J55" s="4" t="s">
        <v>18</v>
      </c>
      <c r="K55" s="5">
        <v>41579</v>
      </c>
      <c r="L55" s="6">
        <v>100</v>
      </c>
      <c r="M55" s="8">
        <v>88</v>
      </c>
      <c r="N55" s="6">
        <v>100</v>
      </c>
      <c r="O55" s="6">
        <v>98</v>
      </c>
      <c r="P55" s="6">
        <v>96</v>
      </c>
      <c r="Q55" s="6">
        <v>100</v>
      </c>
      <c r="R55" s="6">
        <v>98</v>
      </c>
      <c r="S55" s="6">
        <v>94</v>
      </c>
      <c r="T55" s="6">
        <v>99</v>
      </c>
      <c r="U55" s="6">
        <v>100</v>
      </c>
      <c r="V55" s="6">
        <v>98</v>
      </c>
      <c r="W55" s="6">
        <v>100</v>
      </c>
      <c r="X55" s="16">
        <f t="shared" si="0"/>
        <v>97.583333333333329</v>
      </c>
    </row>
    <row r="56" spans="1:24" s="1" customFormat="1" ht="12.75" x14ac:dyDescent="0.2">
      <c r="A56" s="89"/>
      <c r="B56" s="84">
        <v>12400000</v>
      </c>
      <c r="C56" s="4" t="s">
        <v>53</v>
      </c>
      <c r="D56" s="4" t="s">
        <v>12</v>
      </c>
      <c r="E56" s="4" t="s">
        <v>13</v>
      </c>
      <c r="F56" s="4" t="s">
        <v>14</v>
      </c>
      <c r="G56" s="4" t="s">
        <v>31</v>
      </c>
      <c r="H56" s="4" t="s">
        <v>244</v>
      </c>
      <c r="I56" s="4" t="s">
        <v>33</v>
      </c>
      <c r="J56" s="4" t="s">
        <v>18</v>
      </c>
      <c r="K56" s="5">
        <v>37469</v>
      </c>
      <c r="L56" s="7">
        <v>38</v>
      </c>
      <c r="M56" s="7">
        <v>0</v>
      </c>
      <c r="N56" s="7">
        <v>0</v>
      </c>
      <c r="O56" s="7">
        <v>0</v>
      </c>
      <c r="P56" s="7">
        <v>0</v>
      </c>
      <c r="Q56" s="7">
        <v>0</v>
      </c>
      <c r="R56" s="7">
        <v>0</v>
      </c>
      <c r="S56" s="7">
        <v>0</v>
      </c>
      <c r="T56" s="7">
        <v>0</v>
      </c>
      <c r="U56" s="7">
        <v>79</v>
      </c>
      <c r="V56" s="6">
        <v>98</v>
      </c>
      <c r="W56" s="6">
        <v>100</v>
      </c>
      <c r="X56" s="16">
        <f t="shared" si="0"/>
        <v>26.25</v>
      </c>
    </row>
    <row r="57" spans="1:24" s="1" customFormat="1" ht="12.75" x14ac:dyDescent="0.2">
      <c r="A57" s="89"/>
      <c r="B57" s="84">
        <v>773000</v>
      </c>
      <c r="C57" s="4" t="s">
        <v>53</v>
      </c>
      <c r="D57" s="4" t="s">
        <v>19</v>
      </c>
      <c r="E57" s="4" t="s">
        <v>13</v>
      </c>
      <c r="F57" s="4" t="s">
        <v>14</v>
      </c>
      <c r="G57" s="4" t="s">
        <v>31</v>
      </c>
      <c r="H57" s="4" t="s">
        <v>20</v>
      </c>
      <c r="I57" s="4" t="s">
        <v>33</v>
      </c>
      <c r="J57" s="4" t="s">
        <v>18</v>
      </c>
      <c r="K57" s="5">
        <v>37469</v>
      </c>
      <c r="L57" s="7">
        <v>38</v>
      </c>
      <c r="M57" s="7">
        <v>0</v>
      </c>
      <c r="N57" s="7">
        <v>0</v>
      </c>
      <c r="O57" s="7">
        <v>0</v>
      </c>
      <c r="P57" s="7">
        <v>0</v>
      </c>
      <c r="Q57" s="7">
        <v>0</v>
      </c>
      <c r="R57" s="7">
        <v>0</v>
      </c>
      <c r="S57" s="7">
        <v>0</v>
      </c>
      <c r="T57" s="7">
        <v>0</v>
      </c>
      <c r="U57" s="7">
        <v>79</v>
      </c>
      <c r="V57" s="6">
        <v>98</v>
      </c>
      <c r="W57" s="6">
        <v>100</v>
      </c>
      <c r="X57" s="16">
        <f t="shared" si="0"/>
        <v>26.25</v>
      </c>
    </row>
    <row r="58" spans="1:24" s="1" customFormat="1" ht="12.75" x14ac:dyDescent="0.2">
      <c r="A58" s="89"/>
      <c r="B58" s="84">
        <v>12370000</v>
      </c>
      <c r="C58" s="4" t="s">
        <v>54</v>
      </c>
      <c r="D58" s="4" t="s">
        <v>12</v>
      </c>
      <c r="E58" s="4" t="s">
        <v>13</v>
      </c>
      <c r="F58" s="4" t="s">
        <v>14</v>
      </c>
      <c r="G58" s="4" t="s">
        <v>31</v>
      </c>
      <c r="H58" s="4" t="s">
        <v>32</v>
      </c>
      <c r="I58" s="4" t="s">
        <v>33</v>
      </c>
      <c r="J58" s="4" t="s">
        <v>18</v>
      </c>
      <c r="K58" s="5">
        <v>37104</v>
      </c>
      <c r="L58" s="6">
        <v>100</v>
      </c>
      <c r="M58" s="6">
        <v>91</v>
      </c>
      <c r="N58" s="6">
        <v>93</v>
      </c>
      <c r="O58" s="6">
        <v>95</v>
      </c>
      <c r="P58" s="7">
        <v>57</v>
      </c>
      <c r="Q58" s="7">
        <v>40</v>
      </c>
      <c r="R58" s="7">
        <v>0</v>
      </c>
      <c r="S58" s="7">
        <v>0</v>
      </c>
      <c r="T58" s="7">
        <v>0</v>
      </c>
      <c r="U58" s="7">
        <v>45</v>
      </c>
      <c r="V58" s="7">
        <v>0</v>
      </c>
      <c r="W58" s="7">
        <v>64</v>
      </c>
      <c r="X58" s="16">
        <f t="shared" si="0"/>
        <v>48.75</v>
      </c>
    </row>
    <row r="59" spans="1:24" s="1" customFormat="1" ht="12.75" x14ac:dyDescent="0.2">
      <c r="A59" s="89"/>
      <c r="B59" s="84">
        <v>872000</v>
      </c>
      <c r="C59" s="4" t="s">
        <v>54</v>
      </c>
      <c r="D59" s="4" t="s">
        <v>19</v>
      </c>
      <c r="E59" s="4" t="s">
        <v>13</v>
      </c>
      <c r="F59" s="4" t="s">
        <v>14</v>
      </c>
      <c r="G59" s="4" t="s">
        <v>31</v>
      </c>
      <c r="H59" s="4" t="s">
        <v>20</v>
      </c>
      <c r="I59" s="4" t="s">
        <v>33</v>
      </c>
      <c r="J59" s="4" t="s">
        <v>18</v>
      </c>
      <c r="K59" s="5">
        <v>37104</v>
      </c>
      <c r="L59" s="6">
        <v>100</v>
      </c>
      <c r="M59" s="6">
        <v>91</v>
      </c>
      <c r="N59" s="6">
        <v>92</v>
      </c>
      <c r="O59" s="8">
        <v>89</v>
      </c>
      <c r="P59" s="7">
        <v>62</v>
      </c>
      <c r="Q59" s="6">
        <v>100</v>
      </c>
      <c r="R59" s="6">
        <v>97</v>
      </c>
      <c r="S59" s="6">
        <v>97</v>
      </c>
      <c r="T59" s="6">
        <v>99</v>
      </c>
      <c r="U59" s="6">
        <v>96</v>
      </c>
      <c r="V59" s="6">
        <v>98</v>
      </c>
      <c r="W59" s="6">
        <v>100</v>
      </c>
      <c r="X59" s="16">
        <f t="shared" si="0"/>
        <v>93.416666666666671</v>
      </c>
    </row>
    <row r="60" spans="1:24" s="1" customFormat="1" ht="12.75" x14ac:dyDescent="0.2">
      <c r="A60" s="89"/>
      <c r="B60" s="84">
        <v>13550000</v>
      </c>
      <c r="C60" s="4" t="s">
        <v>404</v>
      </c>
      <c r="D60" s="4" t="s">
        <v>12</v>
      </c>
      <c r="E60" s="4" t="s">
        <v>13</v>
      </c>
      <c r="F60" s="4" t="s">
        <v>14</v>
      </c>
      <c r="G60" s="4"/>
      <c r="H60" s="4" t="s">
        <v>16</v>
      </c>
      <c r="I60" s="4"/>
      <c r="J60" s="4" t="s">
        <v>18</v>
      </c>
      <c r="K60" s="5">
        <v>41487</v>
      </c>
      <c r="L60" s="6">
        <v>99</v>
      </c>
      <c r="M60" s="7">
        <v>79</v>
      </c>
      <c r="N60" s="6">
        <v>98</v>
      </c>
      <c r="O60" s="6">
        <v>98</v>
      </c>
      <c r="P60" s="6">
        <v>96</v>
      </c>
      <c r="Q60" s="6">
        <v>100</v>
      </c>
      <c r="R60" s="7">
        <v>45</v>
      </c>
      <c r="S60" s="6">
        <v>96</v>
      </c>
      <c r="T60" s="6">
        <v>99</v>
      </c>
      <c r="U60" s="6">
        <v>100</v>
      </c>
      <c r="V60" s="6">
        <v>98</v>
      </c>
      <c r="W60" s="7">
        <v>58</v>
      </c>
      <c r="X60" s="16">
        <f t="shared" si="0"/>
        <v>88.833333333333329</v>
      </c>
    </row>
    <row r="61" spans="1:24" s="1" customFormat="1" ht="12.75" x14ac:dyDescent="0.2">
      <c r="A61" s="89"/>
      <c r="B61" s="84">
        <v>1068000</v>
      </c>
      <c r="C61" s="4" t="s">
        <v>404</v>
      </c>
      <c r="D61" s="4" t="s">
        <v>19</v>
      </c>
      <c r="E61" s="4" t="s">
        <v>13</v>
      </c>
      <c r="F61" s="4" t="s">
        <v>14</v>
      </c>
      <c r="G61" s="4"/>
      <c r="H61" s="4" t="s">
        <v>20</v>
      </c>
      <c r="I61" s="4"/>
      <c r="J61" s="4" t="s">
        <v>18</v>
      </c>
      <c r="K61" s="5">
        <v>41487</v>
      </c>
      <c r="L61" s="6">
        <v>99</v>
      </c>
      <c r="M61" s="7">
        <v>79</v>
      </c>
      <c r="N61" s="6">
        <v>98</v>
      </c>
      <c r="O61" s="6">
        <v>98</v>
      </c>
      <c r="P61" s="6">
        <v>96</v>
      </c>
      <c r="Q61" s="6">
        <v>100</v>
      </c>
      <c r="R61" s="6">
        <v>98</v>
      </c>
      <c r="S61" s="6">
        <v>96</v>
      </c>
      <c r="T61" s="6">
        <v>99</v>
      </c>
      <c r="U61" s="6">
        <v>100</v>
      </c>
      <c r="V61" s="6">
        <v>98</v>
      </c>
      <c r="W61" s="6">
        <v>91</v>
      </c>
      <c r="X61" s="16">
        <f t="shared" si="0"/>
        <v>96</v>
      </c>
    </row>
    <row r="62" spans="1:24" s="1" customFormat="1" ht="11.25" customHeight="1" x14ac:dyDescent="0.2">
      <c r="A62" s="89"/>
      <c r="B62" s="66" t="s">
        <v>55</v>
      </c>
      <c r="C62" s="66"/>
      <c r="D62" s="66"/>
      <c r="E62" s="66"/>
      <c r="F62" s="66"/>
      <c r="G62" s="66"/>
      <c r="H62" s="66"/>
      <c r="I62" s="66"/>
      <c r="J62" s="66"/>
      <c r="K62" s="67"/>
      <c r="L62" s="8">
        <v>88</v>
      </c>
      <c r="M62" s="7">
        <v>75</v>
      </c>
      <c r="N62" s="8">
        <v>86</v>
      </c>
      <c r="O62" s="7">
        <v>74</v>
      </c>
      <c r="P62" s="7">
        <v>72</v>
      </c>
      <c r="Q62" s="7">
        <v>69</v>
      </c>
      <c r="R62" s="7">
        <v>71</v>
      </c>
      <c r="S62" s="7">
        <v>72</v>
      </c>
      <c r="T62" s="8">
        <v>81</v>
      </c>
      <c r="U62" s="6">
        <v>90</v>
      </c>
      <c r="V62" s="8">
        <v>81</v>
      </c>
      <c r="W62" s="8">
        <v>81</v>
      </c>
      <c r="X62" s="97">
        <f t="shared" si="0"/>
        <v>78.333333333333329</v>
      </c>
    </row>
    <row r="63" spans="1:24" s="1" customFormat="1" ht="11.25" customHeight="1" x14ac:dyDescent="0.2">
      <c r="A63" s="89"/>
      <c r="B63" s="84" t="s">
        <v>56</v>
      </c>
      <c r="C63" s="62" t="s">
        <v>57</v>
      </c>
      <c r="D63" s="63"/>
      <c r="E63" s="63"/>
      <c r="F63" s="63"/>
      <c r="G63" s="63"/>
      <c r="H63" s="63"/>
      <c r="I63" s="63"/>
      <c r="J63" s="63"/>
      <c r="K63" s="63"/>
      <c r="L63" s="63"/>
      <c r="M63" s="63"/>
      <c r="N63" s="63"/>
      <c r="O63" s="63"/>
      <c r="P63" s="63"/>
      <c r="Q63" s="63"/>
      <c r="R63" s="63"/>
      <c r="S63" s="63"/>
      <c r="T63" s="63"/>
      <c r="U63" s="63"/>
      <c r="V63" s="63"/>
      <c r="W63" s="63"/>
      <c r="X63" s="92"/>
    </row>
    <row r="64" spans="1:24" s="1" customFormat="1" ht="11.25" customHeight="1" x14ac:dyDescent="0.2">
      <c r="A64" s="89"/>
      <c r="B64" s="84" t="s">
        <v>58</v>
      </c>
      <c r="C64" s="62" t="s">
        <v>59</v>
      </c>
      <c r="D64" s="63"/>
      <c r="E64" s="63"/>
      <c r="F64" s="63"/>
      <c r="G64" s="63"/>
      <c r="H64" s="63"/>
      <c r="I64" s="63"/>
      <c r="J64" s="63"/>
      <c r="K64" s="63"/>
      <c r="L64" s="63"/>
      <c r="M64" s="63"/>
      <c r="N64" s="63"/>
      <c r="O64" s="63"/>
      <c r="P64" s="63"/>
      <c r="Q64" s="63"/>
      <c r="R64" s="63"/>
      <c r="S64" s="63"/>
      <c r="T64" s="63"/>
      <c r="U64" s="63"/>
      <c r="V64" s="63"/>
      <c r="W64" s="63"/>
      <c r="X64" s="92"/>
    </row>
    <row r="65" spans="1:25" s="1" customFormat="1" ht="11.25" customHeight="1" x14ac:dyDescent="0.2">
      <c r="A65" s="89"/>
      <c r="B65" s="84" t="s">
        <v>60</v>
      </c>
      <c r="C65" s="62" t="s">
        <v>61</v>
      </c>
      <c r="D65" s="63"/>
      <c r="E65" s="63"/>
      <c r="F65" s="63"/>
      <c r="G65" s="63"/>
      <c r="H65" s="63"/>
      <c r="I65" s="63"/>
      <c r="J65" s="63"/>
      <c r="K65" s="63"/>
      <c r="L65" s="63"/>
      <c r="M65" s="63"/>
      <c r="N65" s="63"/>
      <c r="O65" s="63"/>
      <c r="P65" s="63"/>
      <c r="Q65" s="63"/>
      <c r="R65" s="63"/>
      <c r="S65" s="63"/>
      <c r="T65" s="63"/>
      <c r="U65" s="63"/>
      <c r="V65" s="63"/>
      <c r="W65" s="63"/>
      <c r="X65" s="92"/>
    </row>
    <row r="66" spans="1:25" s="1" customFormat="1" ht="11.25" customHeight="1" x14ac:dyDescent="0.2">
      <c r="A66" s="89"/>
      <c r="B66" s="84" t="s">
        <v>60</v>
      </c>
      <c r="C66" s="62" t="s">
        <v>62</v>
      </c>
      <c r="D66" s="63"/>
      <c r="E66" s="63"/>
      <c r="F66" s="63"/>
      <c r="G66" s="63"/>
      <c r="H66" s="63"/>
      <c r="I66" s="63"/>
      <c r="J66" s="63"/>
      <c r="K66" s="63"/>
      <c r="L66" s="63"/>
      <c r="M66" s="63"/>
      <c r="N66" s="63"/>
      <c r="O66" s="63"/>
      <c r="P66" s="63"/>
      <c r="Q66" s="63"/>
      <c r="R66" s="63"/>
      <c r="S66" s="63"/>
      <c r="T66" s="63"/>
      <c r="U66" s="63"/>
      <c r="V66" s="63"/>
      <c r="W66" s="63"/>
      <c r="X66" s="92"/>
    </row>
    <row r="67" spans="1:25" s="1" customFormat="1" ht="11.25" customHeight="1" x14ac:dyDescent="0.2">
      <c r="A67" s="89"/>
      <c r="B67" s="84" t="s">
        <v>60</v>
      </c>
      <c r="C67" s="62" t="s">
        <v>63</v>
      </c>
      <c r="D67" s="63"/>
      <c r="E67" s="63"/>
      <c r="F67" s="63"/>
      <c r="G67" s="63"/>
      <c r="H67" s="63"/>
      <c r="I67" s="63"/>
      <c r="J67" s="63"/>
      <c r="K67" s="63"/>
      <c r="L67" s="63"/>
      <c r="M67" s="63"/>
      <c r="N67" s="63"/>
      <c r="O67" s="63"/>
      <c r="P67" s="63"/>
      <c r="Q67" s="63"/>
      <c r="R67" s="63"/>
      <c r="S67" s="63"/>
      <c r="T67" s="63"/>
      <c r="U67" s="63"/>
      <c r="V67" s="63"/>
      <c r="W67" s="63"/>
      <c r="X67" s="92"/>
    </row>
    <row r="68" spans="1:25" s="1" customFormat="1" ht="11.25" customHeight="1" x14ac:dyDescent="0.2">
      <c r="A68" s="89"/>
      <c r="B68" s="84" t="s">
        <v>64</v>
      </c>
      <c r="C68" s="62" t="s">
        <v>65</v>
      </c>
      <c r="D68" s="63"/>
      <c r="E68" s="63"/>
      <c r="F68" s="63"/>
      <c r="G68" s="63"/>
      <c r="H68" s="63"/>
      <c r="I68" s="63"/>
      <c r="J68" s="63"/>
      <c r="K68" s="63"/>
      <c r="L68" s="63"/>
      <c r="M68" s="63"/>
      <c r="N68" s="63"/>
      <c r="O68" s="63"/>
      <c r="P68" s="63"/>
      <c r="Q68" s="63"/>
      <c r="R68" s="63"/>
      <c r="S68" s="63"/>
      <c r="T68" s="63"/>
      <c r="U68" s="63"/>
      <c r="V68" s="63"/>
      <c r="W68" s="63"/>
      <c r="X68" s="92"/>
    </row>
    <row r="69" spans="1:25" s="1" customFormat="1" ht="11.25" customHeight="1" x14ac:dyDescent="0.2">
      <c r="A69" s="89"/>
      <c r="B69" s="68" t="s">
        <v>66</v>
      </c>
      <c r="C69" s="68"/>
      <c r="D69" s="68"/>
      <c r="E69" s="68"/>
      <c r="F69" s="69"/>
      <c r="G69" s="70" t="s">
        <v>67</v>
      </c>
      <c r="H69" s="71"/>
      <c r="I69" s="71"/>
      <c r="J69" s="71"/>
      <c r="K69" s="72"/>
      <c r="L69" s="73" t="s">
        <v>68</v>
      </c>
      <c r="M69" s="74"/>
      <c r="N69" s="74"/>
      <c r="O69" s="74"/>
      <c r="P69" s="75"/>
      <c r="Q69" s="76" t="s">
        <v>69</v>
      </c>
      <c r="R69" s="77"/>
      <c r="S69" s="77"/>
      <c r="T69" s="77"/>
      <c r="U69" s="77"/>
      <c r="V69" s="77"/>
      <c r="W69" s="77"/>
      <c r="X69" s="93"/>
    </row>
    <row r="70" spans="1:25" s="1" customFormat="1" ht="11.25" x14ac:dyDescent="0.2">
      <c r="A70" s="89"/>
      <c r="B70" s="90" t="s">
        <v>70</v>
      </c>
      <c r="C70" s="91"/>
      <c r="D70" s="91"/>
      <c r="E70" s="91"/>
      <c r="F70" s="91"/>
      <c r="G70" s="91"/>
      <c r="H70" s="91"/>
      <c r="I70" s="91"/>
      <c r="J70" s="91"/>
      <c r="K70" s="91"/>
      <c r="L70" s="91"/>
      <c r="M70" s="91"/>
      <c r="N70" s="91"/>
      <c r="O70" s="91"/>
      <c r="P70" s="91"/>
      <c r="Q70" s="91"/>
      <c r="R70" s="91"/>
      <c r="S70" s="91"/>
      <c r="T70" s="91"/>
      <c r="U70" s="91"/>
      <c r="V70" s="91"/>
      <c r="W70" s="91"/>
      <c r="X70" s="94"/>
      <c r="Y70" s="78"/>
    </row>
    <row r="71" spans="1:25" x14ac:dyDescent="0.25">
      <c r="A71" s="82"/>
      <c r="X71" s="82"/>
    </row>
  </sheetData>
  <mergeCells count="14">
    <mergeCell ref="B70:X70"/>
    <mergeCell ref="C66:X66"/>
    <mergeCell ref="C67:X67"/>
    <mergeCell ref="C68:X68"/>
    <mergeCell ref="B69:F69"/>
    <mergeCell ref="G69:K69"/>
    <mergeCell ref="L69:P69"/>
    <mergeCell ref="Q69:X69"/>
    <mergeCell ref="C65:X65"/>
    <mergeCell ref="B1:W1"/>
    <mergeCell ref="B2:W2"/>
    <mergeCell ref="B62:K62"/>
    <mergeCell ref="C63:X63"/>
    <mergeCell ref="C64:X64"/>
  </mergeCells>
  <printOptions horizontalCentered="1"/>
  <pageMargins left="0.19685039370078741" right="0.19685039370078741" top="0.59055118110236227" bottom="0.39370078740157483" header="0.51181102362204722" footer="0.51181102362204722"/>
  <pageSetup paperSize="9" scale="9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50"/>
  <sheetViews>
    <sheetView showGridLines="0" workbookViewId="0">
      <selection activeCell="AC18" sqref="AC18"/>
    </sheetView>
  </sheetViews>
  <sheetFormatPr defaultRowHeight="15" x14ac:dyDescent="0.25"/>
  <cols>
    <col min="1" max="1" width="2.7109375" customWidth="1"/>
    <col min="2" max="2" width="10" bestFit="1" customWidth="1"/>
    <col min="3" max="3" width="16.5703125" customWidth="1"/>
    <col min="4" max="4" width="2.7109375" customWidth="1"/>
    <col min="5" max="5" width="3" customWidth="1"/>
    <col min="6" max="6" width="5" customWidth="1"/>
    <col min="7" max="7" width="5.140625" customWidth="1"/>
    <col min="8" max="8" width="9.85546875" customWidth="1"/>
    <col min="9" max="9" width="3.85546875" customWidth="1"/>
    <col min="10" max="10" width="2.5703125" customWidth="1"/>
    <col min="11" max="11" width="6"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4" max="24" width="6.42578125" customWidth="1"/>
    <col min="25" max="25" width="1.28515625" customWidth="1"/>
  </cols>
  <sheetData>
    <row r="1" spans="1:25" s="1" customFormat="1" ht="12.75" x14ac:dyDescent="0.2">
      <c r="B1" s="99" t="s">
        <v>0</v>
      </c>
      <c r="C1" s="85"/>
      <c r="D1" s="85"/>
      <c r="E1" s="85"/>
      <c r="F1" s="85"/>
      <c r="G1" s="85"/>
      <c r="H1" s="85"/>
      <c r="I1" s="85"/>
      <c r="J1" s="85"/>
      <c r="K1" s="85"/>
      <c r="L1" s="85"/>
      <c r="M1" s="85"/>
      <c r="N1" s="85"/>
      <c r="O1" s="85"/>
      <c r="P1" s="85"/>
      <c r="Q1" s="85"/>
      <c r="R1" s="85"/>
      <c r="S1" s="85"/>
      <c r="T1" s="85"/>
      <c r="U1" s="85"/>
      <c r="V1" s="85"/>
      <c r="W1" s="86"/>
      <c r="X1" s="113"/>
      <c r="Y1" s="78"/>
    </row>
    <row r="2" spans="1:25" s="1" customFormat="1" ht="12.75" customHeight="1" x14ac:dyDescent="0.2">
      <c r="A2" s="89"/>
      <c r="B2" s="64" t="s">
        <v>405</v>
      </c>
      <c r="C2" s="64"/>
      <c r="D2" s="64"/>
      <c r="E2" s="64"/>
      <c r="F2" s="64"/>
      <c r="G2" s="64"/>
      <c r="H2" s="64"/>
      <c r="I2" s="64"/>
      <c r="J2" s="64"/>
      <c r="K2" s="64"/>
      <c r="L2" s="64"/>
      <c r="M2" s="64"/>
      <c r="N2" s="64"/>
      <c r="O2" s="64"/>
      <c r="P2" s="64"/>
      <c r="Q2" s="64"/>
      <c r="R2" s="64"/>
      <c r="S2" s="64"/>
      <c r="T2" s="64"/>
      <c r="U2" s="64"/>
      <c r="V2" s="64"/>
      <c r="W2" s="65"/>
      <c r="X2" s="78"/>
      <c r="Y2" s="78"/>
    </row>
    <row r="3" spans="1:25"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96" t="s">
        <v>371</v>
      </c>
    </row>
    <row r="4" spans="1:25" s="1" customFormat="1" ht="12.75" x14ac:dyDescent="0.2">
      <c r="A4" s="89"/>
      <c r="B4" s="84">
        <v>39870000</v>
      </c>
      <c r="C4" s="4" t="s">
        <v>71</v>
      </c>
      <c r="D4" s="4" t="s">
        <v>12</v>
      </c>
      <c r="E4" s="4" t="s">
        <v>13</v>
      </c>
      <c r="F4" s="4" t="s">
        <v>14</v>
      </c>
      <c r="G4" s="4" t="s">
        <v>72</v>
      </c>
      <c r="H4" s="4" t="s">
        <v>16</v>
      </c>
      <c r="I4" s="4" t="s">
        <v>17</v>
      </c>
      <c r="J4" s="4" t="s">
        <v>73</v>
      </c>
      <c r="K4" s="5">
        <v>35278</v>
      </c>
      <c r="L4" s="6">
        <v>97</v>
      </c>
      <c r="M4" s="8">
        <v>84</v>
      </c>
      <c r="N4" s="6">
        <v>99</v>
      </c>
      <c r="O4" s="6">
        <v>98</v>
      </c>
      <c r="P4" s="6">
        <v>95</v>
      </c>
      <c r="Q4" s="6">
        <v>92</v>
      </c>
      <c r="R4" s="6">
        <v>97</v>
      </c>
      <c r="S4" s="6">
        <v>99</v>
      </c>
      <c r="T4" s="6">
        <v>98</v>
      </c>
      <c r="U4" s="6">
        <v>98</v>
      </c>
      <c r="V4" s="6">
        <v>95</v>
      </c>
      <c r="W4" s="6">
        <v>97</v>
      </c>
      <c r="X4" s="16">
        <f>AVERAGE(L4:W4)</f>
        <v>95.75</v>
      </c>
    </row>
    <row r="5" spans="1:25" s="1" customFormat="1" ht="12.75" x14ac:dyDescent="0.2">
      <c r="A5" s="89"/>
      <c r="B5" s="84">
        <v>936110</v>
      </c>
      <c r="C5" s="4" t="s">
        <v>71</v>
      </c>
      <c r="D5" s="4" t="s">
        <v>19</v>
      </c>
      <c r="E5" s="4" t="s">
        <v>13</v>
      </c>
      <c r="F5" s="4" t="s">
        <v>14</v>
      </c>
      <c r="G5" s="4" t="s">
        <v>72</v>
      </c>
      <c r="H5" s="4" t="s">
        <v>20</v>
      </c>
      <c r="I5" s="4" t="s">
        <v>17</v>
      </c>
      <c r="J5" s="4" t="s">
        <v>73</v>
      </c>
      <c r="K5" s="5">
        <v>35278</v>
      </c>
      <c r="L5" s="6">
        <v>96</v>
      </c>
      <c r="M5" s="8">
        <v>83</v>
      </c>
      <c r="N5" s="6">
        <v>99</v>
      </c>
      <c r="O5" s="6">
        <v>98</v>
      </c>
      <c r="P5" s="6">
        <v>95</v>
      </c>
      <c r="Q5" s="6">
        <v>98</v>
      </c>
      <c r="R5" s="6">
        <v>98</v>
      </c>
      <c r="S5" s="6">
        <v>99</v>
      </c>
      <c r="T5" s="6">
        <v>98</v>
      </c>
      <c r="U5" s="6">
        <v>98</v>
      </c>
      <c r="V5" s="6">
        <v>95</v>
      </c>
      <c r="W5" s="6">
        <v>98</v>
      </c>
      <c r="X5" s="16">
        <f t="shared" ref="X5:X38" si="0">AVERAGE(L5:W5)</f>
        <v>96.25</v>
      </c>
    </row>
    <row r="6" spans="1:25" s="1" customFormat="1" ht="12.75" x14ac:dyDescent="0.2">
      <c r="A6" s="89"/>
      <c r="B6" s="84">
        <v>39800000</v>
      </c>
      <c r="C6" s="4" t="s">
        <v>74</v>
      </c>
      <c r="D6" s="4" t="s">
        <v>12</v>
      </c>
      <c r="E6" s="4" t="s">
        <v>13</v>
      </c>
      <c r="F6" s="4" t="s">
        <v>14</v>
      </c>
      <c r="G6" s="4" t="s">
        <v>72</v>
      </c>
      <c r="H6" s="4" t="s">
        <v>16</v>
      </c>
      <c r="I6" s="4" t="s">
        <v>17</v>
      </c>
      <c r="J6" s="4" t="s">
        <v>75</v>
      </c>
      <c r="K6" s="5">
        <v>40634</v>
      </c>
      <c r="L6" s="6">
        <v>94</v>
      </c>
      <c r="M6" s="7">
        <v>76</v>
      </c>
      <c r="N6" s="6">
        <v>94</v>
      </c>
      <c r="O6" s="6">
        <v>97</v>
      </c>
      <c r="P6" s="6">
        <v>95</v>
      </c>
      <c r="Q6" s="6">
        <v>100</v>
      </c>
      <c r="R6" s="6">
        <v>98</v>
      </c>
      <c r="S6" s="6">
        <v>99</v>
      </c>
      <c r="T6" s="6">
        <v>98</v>
      </c>
      <c r="U6" s="6">
        <v>97</v>
      </c>
      <c r="V6" s="6">
        <v>92</v>
      </c>
      <c r="W6" s="6">
        <v>95</v>
      </c>
      <c r="X6" s="16">
        <f t="shared" si="0"/>
        <v>94.583333333333329</v>
      </c>
    </row>
    <row r="7" spans="1:25" s="1" customFormat="1" ht="12.75" x14ac:dyDescent="0.2">
      <c r="A7" s="89"/>
      <c r="B7" s="84">
        <v>936119</v>
      </c>
      <c r="C7" s="4" t="s">
        <v>74</v>
      </c>
      <c r="D7" s="4" t="s">
        <v>19</v>
      </c>
      <c r="E7" s="4" t="s">
        <v>13</v>
      </c>
      <c r="F7" s="4" t="s">
        <v>14</v>
      </c>
      <c r="G7" s="4" t="s">
        <v>72</v>
      </c>
      <c r="H7" s="4" t="s">
        <v>20</v>
      </c>
      <c r="I7" s="4" t="s">
        <v>17</v>
      </c>
      <c r="J7" s="4" t="s">
        <v>75</v>
      </c>
      <c r="K7" s="5">
        <v>40634</v>
      </c>
      <c r="L7" s="6">
        <v>94</v>
      </c>
      <c r="M7" s="7">
        <v>76</v>
      </c>
      <c r="N7" s="6">
        <v>93</v>
      </c>
      <c r="O7" s="6">
        <v>97</v>
      </c>
      <c r="P7" s="6">
        <v>95</v>
      </c>
      <c r="Q7" s="6">
        <v>100</v>
      </c>
      <c r="R7" s="6">
        <v>98</v>
      </c>
      <c r="S7" s="6">
        <v>99</v>
      </c>
      <c r="T7" s="6">
        <v>98</v>
      </c>
      <c r="U7" s="6">
        <v>97</v>
      </c>
      <c r="V7" s="6">
        <v>93</v>
      </c>
      <c r="W7" s="6">
        <v>98</v>
      </c>
      <c r="X7" s="16">
        <f t="shared" si="0"/>
        <v>94.833333333333329</v>
      </c>
    </row>
    <row r="8" spans="1:25" s="1" customFormat="1" ht="12.75" x14ac:dyDescent="0.2">
      <c r="A8" s="89"/>
      <c r="B8" s="84">
        <v>39863000</v>
      </c>
      <c r="C8" s="4" t="s">
        <v>76</v>
      </c>
      <c r="D8" s="4" t="s">
        <v>12</v>
      </c>
      <c r="E8" s="4" t="s">
        <v>13</v>
      </c>
      <c r="F8" s="4" t="s">
        <v>14</v>
      </c>
      <c r="G8" s="4" t="s">
        <v>77</v>
      </c>
      <c r="H8" s="4" t="s">
        <v>27</v>
      </c>
      <c r="I8" s="4" t="s">
        <v>78</v>
      </c>
      <c r="J8" s="4" t="s">
        <v>73</v>
      </c>
      <c r="K8" s="5">
        <v>40940</v>
      </c>
      <c r="L8" s="7">
        <v>45</v>
      </c>
      <c r="M8" s="7">
        <v>42</v>
      </c>
      <c r="N8" s="7">
        <v>44</v>
      </c>
      <c r="O8" s="7">
        <v>55</v>
      </c>
      <c r="P8" s="7">
        <v>14</v>
      </c>
      <c r="Q8" s="7">
        <v>34</v>
      </c>
      <c r="R8" s="7">
        <v>49</v>
      </c>
      <c r="S8" s="7">
        <v>60</v>
      </c>
      <c r="T8" s="7">
        <v>56</v>
      </c>
      <c r="U8" s="7">
        <v>62</v>
      </c>
      <c r="V8" s="7">
        <v>59</v>
      </c>
      <c r="W8" s="7">
        <v>65</v>
      </c>
      <c r="X8" s="16">
        <f t="shared" si="0"/>
        <v>48.75</v>
      </c>
    </row>
    <row r="9" spans="1:25" s="1" customFormat="1" ht="12.75" x14ac:dyDescent="0.2">
      <c r="A9" s="89"/>
      <c r="B9" s="84">
        <v>0</v>
      </c>
      <c r="C9" s="4" t="s">
        <v>76</v>
      </c>
      <c r="D9" s="4" t="s">
        <v>19</v>
      </c>
      <c r="E9" s="4" t="s">
        <v>13</v>
      </c>
      <c r="F9" s="4" t="s">
        <v>14</v>
      </c>
      <c r="G9" s="4" t="s">
        <v>77</v>
      </c>
      <c r="H9" s="4" t="s">
        <v>20</v>
      </c>
      <c r="I9" s="4" t="s">
        <v>78</v>
      </c>
      <c r="J9" s="4" t="s">
        <v>73</v>
      </c>
      <c r="K9" s="5">
        <v>40940</v>
      </c>
      <c r="L9" s="7">
        <v>47</v>
      </c>
      <c r="M9" s="7">
        <v>42</v>
      </c>
      <c r="N9" s="7">
        <v>44</v>
      </c>
      <c r="O9" s="7">
        <v>55</v>
      </c>
      <c r="P9" s="7">
        <v>15</v>
      </c>
      <c r="Q9" s="7">
        <v>34</v>
      </c>
      <c r="R9" s="7">
        <v>49</v>
      </c>
      <c r="S9" s="7">
        <v>60</v>
      </c>
      <c r="T9" s="7">
        <v>56</v>
      </c>
      <c r="U9" s="7">
        <v>62</v>
      </c>
      <c r="V9" s="7">
        <v>59</v>
      </c>
      <c r="W9" s="7">
        <v>72</v>
      </c>
      <c r="X9" s="16">
        <f t="shared" si="0"/>
        <v>49.583333333333336</v>
      </c>
    </row>
    <row r="10" spans="1:25" s="1" customFormat="1" ht="12.75" x14ac:dyDescent="0.2">
      <c r="A10" s="89"/>
      <c r="B10" s="84">
        <v>39575000</v>
      </c>
      <c r="C10" s="4" t="s">
        <v>79</v>
      </c>
      <c r="D10" s="4" t="s">
        <v>12</v>
      </c>
      <c r="E10" s="4" t="s">
        <v>13</v>
      </c>
      <c r="F10" s="4" t="s">
        <v>14</v>
      </c>
      <c r="G10" s="4" t="s">
        <v>72</v>
      </c>
      <c r="H10" s="4" t="s">
        <v>27</v>
      </c>
      <c r="I10" s="4" t="s">
        <v>17</v>
      </c>
      <c r="J10" s="4" t="s">
        <v>75</v>
      </c>
      <c r="K10" s="5">
        <v>40603</v>
      </c>
      <c r="L10" s="6">
        <v>97</v>
      </c>
      <c r="M10" s="6">
        <v>80</v>
      </c>
      <c r="N10" s="8">
        <v>85</v>
      </c>
      <c r="O10" s="6">
        <v>98</v>
      </c>
      <c r="P10" s="6">
        <v>96</v>
      </c>
      <c r="Q10" s="6">
        <v>100</v>
      </c>
      <c r="R10" s="6">
        <v>98</v>
      </c>
      <c r="S10" s="6">
        <v>99</v>
      </c>
      <c r="T10" s="6">
        <v>99</v>
      </c>
      <c r="U10" s="6">
        <v>99</v>
      </c>
      <c r="V10" s="6">
        <v>96</v>
      </c>
      <c r="W10" s="6">
        <v>99</v>
      </c>
      <c r="X10" s="16">
        <f t="shared" si="0"/>
        <v>95.5</v>
      </c>
    </row>
    <row r="11" spans="1:25" s="1" customFormat="1" ht="12.75" x14ac:dyDescent="0.2">
      <c r="A11" s="89"/>
      <c r="B11" s="84">
        <v>836097</v>
      </c>
      <c r="C11" s="4" t="s">
        <v>79</v>
      </c>
      <c r="D11" s="4" t="s">
        <v>19</v>
      </c>
      <c r="E11" s="4" t="s">
        <v>13</v>
      </c>
      <c r="F11" s="4" t="s">
        <v>14</v>
      </c>
      <c r="G11" s="4" t="s">
        <v>72</v>
      </c>
      <c r="H11" s="4" t="s">
        <v>20</v>
      </c>
      <c r="I11" s="4" t="s">
        <v>17</v>
      </c>
      <c r="J11" s="4" t="s">
        <v>75</v>
      </c>
      <c r="K11" s="5">
        <v>40603</v>
      </c>
      <c r="L11" s="6">
        <v>97</v>
      </c>
      <c r="M11" s="6">
        <v>80</v>
      </c>
      <c r="N11" s="8">
        <v>85</v>
      </c>
      <c r="O11" s="6">
        <v>98</v>
      </c>
      <c r="P11" s="6">
        <v>96</v>
      </c>
      <c r="Q11" s="6">
        <v>100</v>
      </c>
      <c r="R11" s="6">
        <v>98</v>
      </c>
      <c r="S11" s="6">
        <v>99</v>
      </c>
      <c r="T11" s="6">
        <v>99</v>
      </c>
      <c r="U11" s="6">
        <v>99</v>
      </c>
      <c r="V11" s="6">
        <v>96</v>
      </c>
      <c r="W11" s="6">
        <v>99</v>
      </c>
      <c r="X11" s="16">
        <f t="shared" si="0"/>
        <v>95.5</v>
      </c>
    </row>
    <row r="12" spans="1:25" s="1" customFormat="1" ht="12.75" x14ac:dyDescent="0.2">
      <c r="A12" s="89"/>
      <c r="B12" s="84">
        <v>39866000</v>
      </c>
      <c r="C12" s="4" t="s">
        <v>80</v>
      </c>
      <c r="D12" s="4" t="s">
        <v>12</v>
      </c>
      <c r="E12" s="4" t="s">
        <v>13</v>
      </c>
      <c r="F12" s="4" t="s">
        <v>14</v>
      </c>
      <c r="G12" s="4" t="s">
        <v>77</v>
      </c>
      <c r="H12" s="4" t="s">
        <v>27</v>
      </c>
      <c r="I12" s="4" t="s">
        <v>78</v>
      </c>
      <c r="J12" s="4" t="s">
        <v>73</v>
      </c>
      <c r="K12" s="5">
        <v>41030</v>
      </c>
      <c r="L12" s="6">
        <v>80</v>
      </c>
      <c r="M12" s="7">
        <v>78</v>
      </c>
      <c r="N12" s="7">
        <v>50</v>
      </c>
      <c r="O12" s="8">
        <v>88</v>
      </c>
      <c r="P12" s="7">
        <v>23</v>
      </c>
      <c r="Q12" s="7">
        <v>55</v>
      </c>
      <c r="R12" s="7">
        <v>79</v>
      </c>
      <c r="S12" s="6">
        <v>97</v>
      </c>
      <c r="T12" s="6">
        <v>93</v>
      </c>
      <c r="U12" s="6">
        <v>100</v>
      </c>
      <c r="V12" s="6">
        <v>97</v>
      </c>
      <c r="W12" s="6">
        <v>92</v>
      </c>
      <c r="X12" s="16">
        <f t="shared" si="0"/>
        <v>77.666666666666671</v>
      </c>
    </row>
    <row r="13" spans="1:25" s="1" customFormat="1" ht="12.75" x14ac:dyDescent="0.2">
      <c r="A13" s="89"/>
      <c r="B13" s="84">
        <v>936124</v>
      </c>
      <c r="C13" s="4" t="s">
        <v>80</v>
      </c>
      <c r="D13" s="4" t="s">
        <v>19</v>
      </c>
      <c r="E13" s="4" t="s">
        <v>13</v>
      </c>
      <c r="F13" s="4" t="s">
        <v>14</v>
      </c>
      <c r="G13" s="4" t="s">
        <v>77</v>
      </c>
      <c r="H13" s="4" t="s">
        <v>20</v>
      </c>
      <c r="I13" s="4" t="s">
        <v>78</v>
      </c>
      <c r="J13" s="4" t="s">
        <v>73</v>
      </c>
      <c r="K13" s="5">
        <v>41030</v>
      </c>
      <c r="L13" s="8">
        <v>83</v>
      </c>
      <c r="M13" s="7">
        <v>78</v>
      </c>
      <c r="N13" s="7">
        <v>50</v>
      </c>
      <c r="O13" s="8">
        <v>88</v>
      </c>
      <c r="P13" s="7">
        <v>23</v>
      </c>
      <c r="Q13" s="7">
        <v>55</v>
      </c>
      <c r="R13" s="7">
        <v>79</v>
      </c>
      <c r="S13" s="6">
        <v>97</v>
      </c>
      <c r="T13" s="6">
        <v>93</v>
      </c>
      <c r="U13" s="6">
        <v>99</v>
      </c>
      <c r="V13" s="6">
        <v>97</v>
      </c>
      <c r="W13" s="6">
        <v>92</v>
      </c>
      <c r="X13" s="16">
        <f t="shared" si="0"/>
        <v>77.833333333333329</v>
      </c>
    </row>
    <row r="14" spans="1:25" s="1" customFormat="1" ht="12.75" x14ac:dyDescent="0.2">
      <c r="A14" s="89"/>
      <c r="B14" s="84">
        <v>39689000</v>
      </c>
      <c r="C14" s="4" t="s">
        <v>81</v>
      </c>
      <c r="D14" s="4" t="s">
        <v>12</v>
      </c>
      <c r="E14" s="4" t="s">
        <v>13</v>
      </c>
      <c r="F14" s="4" t="s">
        <v>14</v>
      </c>
      <c r="G14" s="4" t="s">
        <v>72</v>
      </c>
      <c r="H14" s="4" t="s">
        <v>27</v>
      </c>
      <c r="I14" s="4" t="s">
        <v>17</v>
      </c>
      <c r="J14" s="4" t="s">
        <v>75</v>
      </c>
      <c r="K14" s="5">
        <v>40695</v>
      </c>
      <c r="L14" s="7">
        <v>0</v>
      </c>
      <c r="M14" s="7">
        <v>0</v>
      </c>
      <c r="N14" s="7">
        <v>0</v>
      </c>
      <c r="O14" s="7">
        <v>0</v>
      </c>
      <c r="P14" s="7">
        <v>0</v>
      </c>
      <c r="Q14" s="7">
        <v>0</v>
      </c>
      <c r="R14" s="7">
        <v>0</v>
      </c>
      <c r="S14" s="7">
        <v>0</v>
      </c>
      <c r="T14" s="7">
        <v>0</v>
      </c>
      <c r="U14" s="7">
        <v>0</v>
      </c>
      <c r="V14" s="7">
        <v>0</v>
      </c>
      <c r="W14" s="7">
        <v>0</v>
      </c>
      <c r="X14" s="16">
        <f t="shared" si="0"/>
        <v>0</v>
      </c>
    </row>
    <row r="15" spans="1:25" s="1" customFormat="1" ht="12.75" x14ac:dyDescent="0.2">
      <c r="A15" s="89"/>
      <c r="B15" s="84">
        <v>936120</v>
      </c>
      <c r="C15" s="4" t="s">
        <v>81</v>
      </c>
      <c r="D15" s="4" t="s">
        <v>19</v>
      </c>
      <c r="E15" s="4" t="s">
        <v>13</v>
      </c>
      <c r="F15" s="4" t="s">
        <v>14</v>
      </c>
      <c r="G15" s="4" t="s">
        <v>72</v>
      </c>
      <c r="H15" s="4" t="s">
        <v>20</v>
      </c>
      <c r="I15" s="4" t="s">
        <v>17</v>
      </c>
      <c r="J15" s="4" t="s">
        <v>75</v>
      </c>
      <c r="K15" s="5">
        <v>40695</v>
      </c>
      <c r="L15" s="6">
        <v>91</v>
      </c>
      <c r="M15" s="7">
        <v>72</v>
      </c>
      <c r="N15" s="6">
        <v>96</v>
      </c>
      <c r="O15" s="6">
        <v>95</v>
      </c>
      <c r="P15" s="6">
        <v>92</v>
      </c>
      <c r="Q15" s="6">
        <v>96</v>
      </c>
      <c r="R15" s="6">
        <v>93</v>
      </c>
      <c r="S15" s="6">
        <v>93</v>
      </c>
      <c r="T15" s="6">
        <v>94</v>
      </c>
      <c r="U15" s="6">
        <v>94</v>
      </c>
      <c r="V15" s="6">
        <v>90</v>
      </c>
      <c r="W15" s="6">
        <v>93</v>
      </c>
      <c r="X15" s="16">
        <f>AVERAGE(L15:W15)</f>
        <v>91.583333333333329</v>
      </c>
    </row>
    <row r="16" spans="1:25" s="1" customFormat="1" ht="12.75" x14ac:dyDescent="0.2">
      <c r="A16" s="89"/>
      <c r="B16" s="84">
        <v>39770000</v>
      </c>
      <c r="C16" s="4" t="s">
        <v>82</v>
      </c>
      <c r="D16" s="4" t="s">
        <v>12</v>
      </c>
      <c r="E16" s="4" t="s">
        <v>13</v>
      </c>
      <c r="F16" s="4" t="s">
        <v>14</v>
      </c>
      <c r="G16" s="4" t="s">
        <v>83</v>
      </c>
      <c r="H16" s="4" t="s">
        <v>32</v>
      </c>
      <c r="I16" s="4" t="s">
        <v>78</v>
      </c>
      <c r="J16" s="4" t="s">
        <v>73</v>
      </c>
      <c r="K16" s="5">
        <v>35278</v>
      </c>
      <c r="L16" s="6">
        <v>97</v>
      </c>
      <c r="M16" s="7">
        <v>77</v>
      </c>
      <c r="N16" s="6">
        <v>100</v>
      </c>
      <c r="O16" s="6">
        <v>98</v>
      </c>
      <c r="P16" s="6">
        <v>96</v>
      </c>
      <c r="Q16" s="6">
        <v>100</v>
      </c>
      <c r="R16" s="6">
        <v>98</v>
      </c>
      <c r="S16" s="6">
        <v>99</v>
      </c>
      <c r="T16" s="6">
        <v>99</v>
      </c>
      <c r="U16" s="6">
        <v>99</v>
      </c>
      <c r="V16" s="6">
        <v>96</v>
      </c>
      <c r="W16" s="6">
        <v>98</v>
      </c>
      <c r="X16" s="16">
        <f t="shared" si="0"/>
        <v>96.416666666666671</v>
      </c>
    </row>
    <row r="17" spans="1:24" s="1" customFormat="1" ht="12.75" x14ac:dyDescent="0.2">
      <c r="A17" s="89"/>
      <c r="B17" s="84">
        <v>935056</v>
      </c>
      <c r="C17" s="4" t="s">
        <v>82</v>
      </c>
      <c r="D17" s="4" t="s">
        <v>19</v>
      </c>
      <c r="E17" s="4" t="s">
        <v>13</v>
      </c>
      <c r="F17" s="4" t="s">
        <v>14</v>
      </c>
      <c r="G17" s="4" t="s">
        <v>83</v>
      </c>
      <c r="H17" s="4" t="s">
        <v>20</v>
      </c>
      <c r="I17" s="4" t="s">
        <v>78</v>
      </c>
      <c r="J17" s="4" t="s">
        <v>73</v>
      </c>
      <c r="K17" s="5">
        <v>35278</v>
      </c>
      <c r="L17" s="6">
        <v>97</v>
      </c>
      <c r="M17" s="7">
        <v>77</v>
      </c>
      <c r="N17" s="6">
        <v>100</v>
      </c>
      <c r="O17" s="6">
        <v>98</v>
      </c>
      <c r="P17" s="6">
        <v>96</v>
      </c>
      <c r="Q17" s="6">
        <v>100</v>
      </c>
      <c r="R17" s="6">
        <v>98</v>
      </c>
      <c r="S17" s="6">
        <v>99</v>
      </c>
      <c r="T17" s="6">
        <v>99</v>
      </c>
      <c r="U17" s="6">
        <v>98</v>
      </c>
      <c r="V17" s="6">
        <v>96</v>
      </c>
      <c r="W17" s="6">
        <v>98</v>
      </c>
      <c r="X17" s="16">
        <f t="shared" si="0"/>
        <v>96.333333333333329</v>
      </c>
    </row>
    <row r="18" spans="1:24" s="1" customFormat="1" ht="12.75" x14ac:dyDescent="0.2">
      <c r="A18" s="89"/>
      <c r="B18" s="84">
        <v>39950000</v>
      </c>
      <c r="C18" s="4" t="s">
        <v>84</v>
      </c>
      <c r="D18" s="4" t="s">
        <v>12</v>
      </c>
      <c r="E18" s="4" t="s">
        <v>13</v>
      </c>
      <c r="F18" s="4" t="s">
        <v>14</v>
      </c>
      <c r="G18" s="4" t="s">
        <v>83</v>
      </c>
      <c r="H18" s="4" t="s">
        <v>16</v>
      </c>
      <c r="I18" s="4" t="s">
        <v>78</v>
      </c>
      <c r="J18" s="4" t="s">
        <v>73</v>
      </c>
      <c r="K18" s="5">
        <v>41000</v>
      </c>
      <c r="L18" s="6">
        <v>97</v>
      </c>
      <c r="M18" s="6">
        <v>94</v>
      </c>
      <c r="N18" s="6">
        <v>100</v>
      </c>
      <c r="O18" s="6">
        <v>98</v>
      </c>
      <c r="P18" s="6">
        <v>96</v>
      </c>
      <c r="Q18" s="6">
        <v>100</v>
      </c>
      <c r="R18" s="6">
        <v>98</v>
      </c>
      <c r="S18" s="6">
        <v>99</v>
      </c>
      <c r="T18" s="6">
        <v>99</v>
      </c>
      <c r="U18" s="6">
        <v>99</v>
      </c>
      <c r="V18" s="6">
        <v>95</v>
      </c>
      <c r="W18" s="6">
        <v>100</v>
      </c>
      <c r="X18" s="16">
        <f t="shared" si="0"/>
        <v>97.916666666666671</v>
      </c>
    </row>
    <row r="19" spans="1:24" s="1" customFormat="1" ht="12.75" x14ac:dyDescent="0.2">
      <c r="A19" s="89"/>
      <c r="B19" s="84">
        <v>936125</v>
      </c>
      <c r="C19" s="4" t="s">
        <v>84</v>
      </c>
      <c r="D19" s="4" t="s">
        <v>19</v>
      </c>
      <c r="E19" s="4" t="s">
        <v>13</v>
      </c>
      <c r="F19" s="4" t="s">
        <v>14</v>
      </c>
      <c r="G19" s="4" t="s">
        <v>83</v>
      </c>
      <c r="H19" s="4" t="s">
        <v>20</v>
      </c>
      <c r="I19" s="4" t="s">
        <v>78</v>
      </c>
      <c r="J19" s="4" t="s">
        <v>73</v>
      </c>
      <c r="K19" s="5">
        <v>41000</v>
      </c>
      <c r="L19" s="6">
        <v>97</v>
      </c>
      <c r="M19" s="6">
        <v>94</v>
      </c>
      <c r="N19" s="6">
        <v>100</v>
      </c>
      <c r="O19" s="6">
        <v>98</v>
      </c>
      <c r="P19" s="6">
        <v>96</v>
      </c>
      <c r="Q19" s="6">
        <v>100</v>
      </c>
      <c r="R19" s="6">
        <v>98</v>
      </c>
      <c r="S19" s="6">
        <v>99</v>
      </c>
      <c r="T19" s="6">
        <v>99</v>
      </c>
      <c r="U19" s="6">
        <v>99</v>
      </c>
      <c r="V19" s="6">
        <v>95</v>
      </c>
      <c r="W19" s="6">
        <v>100</v>
      </c>
      <c r="X19" s="16">
        <f t="shared" si="0"/>
        <v>97.916666666666671</v>
      </c>
    </row>
    <row r="20" spans="1:24" s="1" customFormat="1" ht="12.75" x14ac:dyDescent="0.2">
      <c r="A20" s="89"/>
      <c r="B20" s="84">
        <v>39580000</v>
      </c>
      <c r="C20" s="4" t="s">
        <v>85</v>
      </c>
      <c r="D20" s="4" t="s">
        <v>12</v>
      </c>
      <c r="E20" s="4" t="s">
        <v>13</v>
      </c>
      <c r="F20" s="4" t="s">
        <v>14</v>
      </c>
      <c r="G20" s="4" t="s">
        <v>83</v>
      </c>
      <c r="H20" s="4" t="s">
        <v>16</v>
      </c>
      <c r="I20" s="4" t="s">
        <v>78</v>
      </c>
      <c r="J20" s="4" t="s">
        <v>73</v>
      </c>
      <c r="K20" s="5">
        <v>40603</v>
      </c>
      <c r="L20" s="6">
        <v>99</v>
      </c>
      <c r="M20" s="6">
        <v>99</v>
      </c>
      <c r="N20" s="6">
        <v>100</v>
      </c>
      <c r="O20" s="6">
        <v>98</v>
      </c>
      <c r="P20" s="6">
        <v>95</v>
      </c>
      <c r="Q20" s="6">
        <v>100</v>
      </c>
      <c r="R20" s="6">
        <v>96</v>
      </c>
      <c r="S20" s="6">
        <v>99</v>
      </c>
      <c r="T20" s="6">
        <v>99</v>
      </c>
      <c r="U20" s="6">
        <v>100</v>
      </c>
      <c r="V20" s="6">
        <v>97</v>
      </c>
      <c r="W20" s="6">
        <v>98</v>
      </c>
      <c r="X20" s="16">
        <f t="shared" si="0"/>
        <v>98.333333333333329</v>
      </c>
    </row>
    <row r="21" spans="1:24" s="1" customFormat="1" ht="12.75" x14ac:dyDescent="0.2">
      <c r="A21" s="89"/>
      <c r="B21" s="84">
        <v>835139</v>
      </c>
      <c r="C21" s="4" t="s">
        <v>85</v>
      </c>
      <c r="D21" s="4" t="s">
        <v>19</v>
      </c>
      <c r="E21" s="4" t="s">
        <v>13</v>
      </c>
      <c r="F21" s="4" t="s">
        <v>14</v>
      </c>
      <c r="G21" s="4" t="s">
        <v>83</v>
      </c>
      <c r="H21" s="4" t="s">
        <v>20</v>
      </c>
      <c r="I21" s="4" t="s">
        <v>78</v>
      </c>
      <c r="J21" s="4" t="s">
        <v>73</v>
      </c>
      <c r="K21" s="5">
        <v>40603</v>
      </c>
      <c r="L21" s="6">
        <v>99</v>
      </c>
      <c r="M21" s="6">
        <v>99</v>
      </c>
      <c r="N21" s="6">
        <v>100</v>
      </c>
      <c r="O21" s="6">
        <v>98</v>
      </c>
      <c r="P21" s="6">
        <v>95</v>
      </c>
      <c r="Q21" s="6">
        <v>100</v>
      </c>
      <c r="R21" s="6">
        <v>96</v>
      </c>
      <c r="S21" s="7">
        <v>23</v>
      </c>
      <c r="T21" s="6">
        <v>99</v>
      </c>
      <c r="U21" s="6">
        <v>100</v>
      </c>
      <c r="V21" s="6">
        <v>97</v>
      </c>
      <c r="W21" s="6">
        <v>98</v>
      </c>
      <c r="X21" s="16">
        <f t="shared" si="0"/>
        <v>92</v>
      </c>
    </row>
    <row r="22" spans="1:24" s="1" customFormat="1" ht="12.75" x14ac:dyDescent="0.2">
      <c r="A22" s="89"/>
      <c r="B22" s="84">
        <v>39970000</v>
      </c>
      <c r="C22" s="4" t="s">
        <v>86</v>
      </c>
      <c r="D22" s="4" t="s">
        <v>12</v>
      </c>
      <c r="E22" s="4" t="s">
        <v>13</v>
      </c>
      <c r="F22" s="4" t="s">
        <v>14</v>
      </c>
      <c r="G22" s="4" t="s">
        <v>83</v>
      </c>
      <c r="H22" s="4" t="s">
        <v>16</v>
      </c>
      <c r="I22" s="4" t="s">
        <v>78</v>
      </c>
      <c r="J22" s="4" t="s">
        <v>73</v>
      </c>
      <c r="K22" s="5">
        <v>41122</v>
      </c>
      <c r="L22" s="6">
        <v>96</v>
      </c>
      <c r="M22" s="8">
        <v>85</v>
      </c>
      <c r="N22" s="6">
        <v>100</v>
      </c>
      <c r="O22" s="6">
        <v>98</v>
      </c>
      <c r="P22" s="6">
        <v>96</v>
      </c>
      <c r="Q22" s="6">
        <v>100</v>
      </c>
      <c r="R22" s="6">
        <v>98</v>
      </c>
      <c r="S22" s="6">
        <v>99</v>
      </c>
      <c r="T22" s="6">
        <v>99</v>
      </c>
      <c r="U22" s="6">
        <v>98</v>
      </c>
      <c r="V22" s="6">
        <v>96</v>
      </c>
      <c r="W22" s="6">
        <v>99</v>
      </c>
      <c r="X22" s="16">
        <f t="shared" si="0"/>
        <v>97</v>
      </c>
    </row>
    <row r="23" spans="1:24" s="1" customFormat="1" ht="12.75" x14ac:dyDescent="0.2">
      <c r="A23" s="89"/>
      <c r="B23" s="84">
        <v>936126</v>
      </c>
      <c r="C23" s="4" t="s">
        <v>86</v>
      </c>
      <c r="D23" s="4" t="s">
        <v>19</v>
      </c>
      <c r="E23" s="4" t="s">
        <v>13</v>
      </c>
      <c r="F23" s="4" t="s">
        <v>14</v>
      </c>
      <c r="G23" s="4" t="s">
        <v>83</v>
      </c>
      <c r="H23" s="4" t="s">
        <v>20</v>
      </c>
      <c r="I23" s="4" t="s">
        <v>78</v>
      </c>
      <c r="J23" s="4" t="s">
        <v>73</v>
      </c>
      <c r="K23" s="5">
        <v>41122</v>
      </c>
      <c r="L23" s="6">
        <v>96</v>
      </c>
      <c r="M23" s="8">
        <v>85</v>
      </c>
      <c r="N23" s="6">
        <v>100</v>
      </c>
      <c r="O23" s="6">
        <v>98</v>
      </c>
      <c r="P23" s="6">
        <v>96</v>
      </c>
      <c r="Q23" s="6">
        <v>100</v>
      </c>
      <c r="R23" s="6">
        <v>98</v>
      </c>
      <c r="S23" s="6">
        <v>99</v>
      </c>
      <c r="T23" s="6">
        <v>99</v>
      </c>
      <c r="U23" s="6">
        <v>98</v>
      </c>
      <c r="V23" s="6">
        <v>96</v>
      </c>
      <c r="W23" s="6">
        <v>99</v>
      </c>
      <c r="X23" s="16">
        <f t="shared" si="0"/>
        <v>97</v>
      </c>
    </row>
    <row r="24" spans="1:24" s="1" customFormat="1" ht="12.75" x14ac:dyDescent="0.2">
      <c r="A24" s="89"/>
      <c r="B24" s="84">
        <v>39715000</v>
      </c>
      <c r="C24" s="4" t="s">
        <v>87</v>
      </c>
      <c r="D24" s="4" t="s">
        <v>12</v>
      </c>
      <c r="E24" s="4" t="s">
        <v>13</v>
      </c>
      <c r="F24" s="4" t="s">
        <v>14</v>
      </c>
      <c r="G24" s="4" t="s">
        <v>83</v>
      </c>
      <c r="H24" s="4" t="s">
        <v>27</v>
      </c>
      <c r="I24" s="4" t="s">
        <v>78</v>
      </c>
      <c r="J24" s="4" t="s">
        <v>75</v>
      </c>
      <c r="K24" s="5">
        <v>40575</v>
      </c>
      <c r="L24" s="6">
        <v>96</v>
      </c>
      <c r="M24" s="6">
        <v>93</v>
      </c>
      <c r="N24" s="6">
        <v>100</v>
      </c>
      <c r="O24" s="6">
        <v>98</v>
      </c>
      <c r="P24" s="6">
        <v>96</v>
      </c>
      <c r="Q24" s="6">
        <v>100</v>
      </c>
      <c r="R24" s="6">
        <v>98</v>
      </c>
      <c r="S24" s="6">
        <v>99</v>
      </c>
      <c r="T24" s="6">
        <v>99</v>
      </c>
      <c r="U24" s="6">
        <v>97</v>
      </c>
      <c r="V24" s="6">
        <v>97</v>
      </c>
      <c r="W24" s="6">
        <v>99</v>
      </c>
      <c r="X24" s="16">
        <f t="shared" si="0"/>
        <v>97.666666666666671</v>
      </c>
    </row>
    <row r="25" spans="1:24" s="1" customFormat="1" ht="12.75" x14ac:dyDescent="0.2">
      <c r="A25" s="89"/>
      <c r="B25" s="84">
        <v>936117</v>
      </c>
      <c r="C25" s="4" t="s">
        <v>87</v>
      </c>
      <c r="D25" s="4" t="s">
        <v>19</v>
      </c>
      <c r="E25" s="4" t="s">
        <v>13</v>
      </c>
      <c r="F25" s="4" t="s">
        <v>14</v>
      </c>
      <c r="G25" s="4" t="s">
        <v>83</v>
      </c>
      <c r="H25" s="4" t="s">
        <v>20</v>
      </c>
      <c r="I25" s="4" t="s">
        <v>78</v>
      </c>
      <c r="J25" s="4" t="s">
        <v>75</v>
      </c>
      <c r="K25" s="5">
        <v>40575</v>
      </c>
      <c r="L25" s="6">
        <v>96</v>
      </c>
      <c r="M25" s="6">
        <v>93</v>
      </c>
      <c r="N25" s="6">
        <v>100</v>
      </c>
      <c r="O25" s="6">
        <v>98</v>
      </c>
      <c r="P25" s="6">
        <v>96</v>
      </c>
      <c r="Q25" s="6">
        <v>100</v>
      </c>
      <c r="R25" s="6">
        <v>98</v>
      </c>
      <c r="S25" s="6">
        <v>99</v>
      </c>
      <c r="T25" s="6">
        <v>99</v>
      </c>
      <c r="U25" s="6">
        <v>98</v>
      </c>
      <c r="V25" s="6">
        <v>97</v>
      </c>
      <c r="W25" s="6">
        <v>99</v>
      </c>
      <c r="X25" s="16">
        <f t="shared" si="0"/>
        <v>97.75</v>
      </c>
    </row>
    <row r="26" spans="1:24" s="1" customFormat="1" ht="12.75" x14ac:dyDescent="0.2">
      <c r="A26" s="89"/>
      <c r="B26" s="84">
        <v>39855000</v>
      </c>
      <c r="C26" s="4" t="s">
        <v>88</v>
      </c>
      <c r="D26" s="4" t="s">
        <v>12</v>
      </c>
      <c r="E26" s="4" t="s">
        <v>13</v>
      </c>
      <c r="F26" s="4" t="s">
        <v>14</v>
      </c>
      <c r="G26" s="4" t="s">
        <v>77</v>
      </c>
      <c r="H26" s="4" t="s">
        <v>27</v>
      </c>
      <c r="I26" s="4" t="s">
        <v>78</v>
      </c>
      <c r="J26" s="4" t="s">
        <v>73</v>
      </c>
      <c r="K26" s="5">
        <v>40664</v>
      </c>
      <c r="L26" s="7">
        <v>35</v>
      </c>
      <c r="M26" s="7">
        <v>15</v>
      </c>
      <c r="N26" s="7">
        <v>36</v>
      </c>
      <c r="O26" s="7">
        <v>54</v>
      </c>
      <c r="P26" s="7">
        <v>14</v>
      </c>
      <c r="Q26" s="7">
        <v>34</v>
      </c>
      <c r="R26" s="7">
        <v>49</v>
      </c>
      <c r="S26" s="7">
        <v>56</v>
      </c>
      <c r="T26" s="7">
        <v>49</v>
      </c>
      <c r="U26" s="7">
        <v>53</v>
      </c>
      <c r="V26" s="7">
        <v>57</v>
      </c>
      <c r="W26" s="7">
        <v>32</v>
      </c>
      <c r="X26" s="16">
        <f t="shared" si="0"/>
        <v>40.333333333333336</v>
      </c>
    </row>
    <row r="27" spans="1:24" s="1" customFormat="1" ht="12.75" x14ac:dyDescent="0.2">
      <c r="A27" s="89"/>
      <c r="B27" s="84">
        <v>0</v>
      </c>
      <c r="C27" s="4" t="s">
        <v>88</v>
      </c>
      <c r="D27" s="4" t="s">
        <v>19</v>
      </c>
      <c r="E27" s="4" t="s">
        <v>13</v>
      </c>
      <c r="F27" s="4" t="s">
        <v>14</v>
      </c>
      <c r="G27" s="4" t="s">
        <v>77</v>
      </c>
      <c r="H27" s="4" t="s">
        <v>20</v>
      </c>
      <c r="I27" s="4" t="s">
        <v>78</v>
      </c>
      <c r="J27" s="4" t="s">
        <v>73</v>
      </c>
      <c r="K27" s="5">
        <v>40664</v>
      </c>
      <c r="L27" s="7">
        <v>37</v>
      </c>
      <c r="M27" s="7">
        <v>14</v>
      </c>
      <c r="N27" s="7">
        <v>37</v>
      </c>
      <c r="O27" s="7">
        <v>54</v>
      </c>
      <c r="P27" s="7">
        <v>14</v>
      </c>
      <c r="Q27" s="7">
        <v>34</v>
      </c>
      <c r="R27" s="7">
        <v>49</v>
      </c>
      <c r="S27" s="7">
        <v>56</v>
      </c>
      <c r="T27" s="7">
        <v>49</v>
      </c>
      <c r="U27" s="7">
        <v>53</v>
      </c>
      <c r="V27" s="7">
        <v>57</v>
      </c>
      <c r="W27" s="7">
        <v>35</v>
      </c>
      <c r="X27" s="16">
        <f t="shared" si="0"/>
        <v>40.75</v>
      </c>
    </row>
    <row r="28" spans="1:24" s="1" customFormat="1" ht="12.75" x14ac:dyDescent="0.2">
      <c r="A28" s="89"/>
      <c r="B28" s="84">
        <v>39622000</v>
      </c>
      <c r="C28" s="4" t="s">
        <v>89</v>
      </c>
      <c r="D28" s="4" t="s">
        <v>12</v>
      </c>
      <c r="E28" s="4" t="s">
        <v>13</v>
      </c>
      <c r="F28" s="4" t="s">
        <v>14</v>
      </c>
      <c r="G28" s="4" t="s">
        <v>83</v>
      </c>
      <c r="H28" s="4" t="s">
        <v>27</v>
      </c>
      <c r="I28" s="4" t="s">
        <v>78</v>
      </c>
      <c r="J28" s="4" t="s">
        <v>73</v>
      </c>
      <c r="K28" s="5">
        <v>38169</v>
      </c>
      <c r="L28" s="6">
        <v>95</v>
      </c>
      <c r="M28" s="8">
        <v>89</v>
      </c>
      <c r="N28" s="6">
        <v>99</v>
      </c>
      <c r="O28" s="6">
        <v>98</v>
      </c>
      <c r="P28" s="6">
        <v>96</v>
      </c>
      <c r="Q28" s="6">
        <v>100</v>
      </c>
      <c r="R28" s="6">
        <v>98</v>
      </c>
      <c r="S28" s="6">
        <v>99</v>
      </c>
      <c r="T28" s="6">
        <v>99</v>
      </c>
      <c r="U28" s="6">
        <v>99</v>
      </c>
      <c r="V28" s="6">
        <v>96</v>
      </c>
      <c r="W28" s="6">
        <v>99</v>
      </c>
      <c r="X28" s="16">
        <f t="shared" si="0"/>
        <v>97.25</v>
      </c>
    </row>
    <row r="29" spans="1:24" s="1" customFormat="1" ht="12.75" x14ac:dyDescent="0.2">
      <c r="A29" s="89"/>
      <c r="B29" s="84">
        <v>0</v>
      </c>
      <c r="C29" s="4" t="s">
        <v>89</v>
      </c>
      <c r="D29" s="4" t="s">
        <v>19</v>
      </c>
      <c r="E29" s="4" t="s">
        <v>13</v>
      </c>
      <c r="F29" s="4" t="s">
        <v>14</v>
      </c>
      <c r="G29" s="4" t="s">
        <v>83</v>
      </c>
      <c r="H29" s="4" t="s">
        <v>20</v>
      </c>
      <c r="I29" s="4" t="s">
        <v>78</v>
      </c>
      <c r="J29" s="4" t="s">
        <v>73</v>
      </c>
      <c r="K29" s="5">
        <v>38169</v>
      </c>
      <c r="L29" s="6">
        <v>95</v>
      </c>
      <c r="M29" s="8">
        <v>89</v>
      </c>
      <c r="N29" s="6">
        <v>99</v>
      </c>
      <c r="O29" s="6">
        <v>98</v>
      </c>
      <c r="P29" s="6">
        <v>96</v>
      </c>
      <c r="Q29" s="6">
        <v>100</v>
      </c>
      <c r="R29" s="6">
        <v>98</v>
      </c>
      <c r="S29" s="6">
        <v>99</v>
      </c>
      <c r="T29" s="6">
        <v>99</v>
      </c>
      <c r="U29" s="6">
        <v>98</v>
      </c>
      <c r="V29" s="6">
        <v>96</v>
      </c>
      <c r="W29" s="6">
        <v>99</v>
      </c>
      <c r="X29" s="16">
        <f t="shared" si="0"/>
        <v>97.166666666666671</v>
      </c>
    </row>
    <row r="30" spans="1:24" s="1" customFormat="1" ht="12.75" x14ac:dyDescent="0.2">
      <c r="A30" s="89"/>
      <c r="B30" s="84">
        <v>39720000</v>
      </c>
      <c r="C30" s="4" t="s">
        <v>90</v>
      </c>
      <c r="D30" s="4" t="s">
        <v>12</v>
      </c>
      <c r="E30" s="4" t="s">
        <v>13</v>
      </c>
      <c r="F30" s="4" t="s">
        <v>14</v>
      </c>
      <c r="G30" s="4" t="s">
        <v>83</v>
      </c>
      <c r="H30" s="4" t="s">
        <v>16</v>
      </c>
      <c r="I30" s="4" t="s">
        <v>78</v>
      </c>
      <c r="J30" s="4" t="s">
        <v>73</v>
      </c>
      <c r="K30" s="5">
        <v>40634</v>
      </c>
      <c r="L30" s="6">
        <v>96</v>
      </c>
      <c r="M30" s="6">
        <v>93</v>
      </c>
      <c r="N30" s="6">
        <v>100</v>
      </c>
      <c r="O30" s="6">
        <v>98</v>
      </c>
      <c r="P30" s="6">
        <v>96</v>
      </c>
      <c r="Q30" s="6">
        <v>100</v>
      </c>
      <c r="R30" s="6">
        <v>98</v>
      </c>
      <c r="S30" s="8">
        <v>84</v>
      </c>
      <c r="T30" s="6">
        <v>99</v>
      </c>
      <c r="U30" s="6">
        <v>99</v>
      </c>
      <c r="V30" s="6">
        <v>96</v>
      </c>
      <c r="W30" s="6">
        <v>99</v>
      </c>
      <c r="X30" s="16">
        <f t="shared" si="0"/>
        <v>96.5</v>
      </c>
    </row>
    <row r="31" spans="1:24" s="1" customFormat="1" ht="12.75" x14ac:dyDescent="0.2">
      <c r="A31" s="89"/>
      <c r="B31" s="84">
        <v>936112</v>
      </c>
      <c r="C31" s="4" t="s">
        <v>90</v>
      </c>
      <c r="D31" s="4" t="s">
        <v>19</v>
      </c>
      <c r="E31" s="4" t="s">
        <v>13</v>
      </c>
      <c r="F31" s="4" t="s">
        <v>14</v>
      </c>
      <c r="G31" s="4" t="s">
        <v>83</v>
      </c>
      <c r="H31" s="4" t="s">
        <v>20</v>
      </c>
      <c r="I31" s="4" t="s">
        <v>78</v>
      </c>
      <c r="J31" s="4" t="s">
        <v>73</v>
      </c>
      <c r="K31" s="5">
        <v>40634</v>
      </c>
      <c r="L31" s="6">
        <v>96</v>
      </c>
      <c r="M31" s="6">
        <v>93</v>
      </c>
      <c r="N31" s="6">
        <v>99</v>
      </c>
      <c r="O31" s="6">
        <v>98</v>
      </c>
      <c r="P31" s="6">
        <v>96</v>
      </c>
      <c r="Q31" s="6">
        <v>100</v>
      </c>
      <c r="R31" s="6">
        <v>98</v>
      </c>
      <c r="S31" s="6">
        <v>99</v>
      </c>
      <c r="T31" s="6">
        <v>99</v>
      </c>
      <c r="U31" s="6">
        <v>98</v>
      </c>
      <c r="V31" s="6">
        <v>95</v>
      </c>
      <c r="W31" s="6">
        <v>99</v>
      </c>
      <c r="X31" s="16">
        <f t="shared" si="0"/>
        <v>97.5</v>
      </c>
    </row>
    <row r="32" spans="1:24" s="1" customFormat="1" ht="12.75" x14ac:dyDescent="0.2">
      <c r="A32" s="89"/>
      <c r="B32" s="84">
        <v>39571000</v>
      </c>
      <c r="C32" s="4" t="s">
        <v>91</v>
      </c>
      <c r="D32" s="4" t="s">
        <v>12</v>
      </c>
      <c r="E32" s="4" t="s">
        <v>13</v>
      </c>
      <c r="F32" s="4" t="s">
        <v>14</v>
      </c>
      <c r="G32" s="4" t="s">
        <v>15</v>
      </c>
      <c r="H32" s="4" t="s">
        <v>16</v>
      </c>
      <c r="I32" s="4" t="s">
        <v>17</v>
      </c>
      <c r="J32" s="4" t="s">
        <v>75</v>
      </c>
      <c r="K32" s="5">
        <v>40575</v>
      </c>
      <c r="L32" s="6">
        <v>95</v>
      </c>
      <c r="M32" s="8">
        <v>84</v>
      </c>
      <c r="N32" s="6">
        <v>100</v>
      </c>
      <c r="O32" s="6">
        <v>98</v>
      </c>
      <c r="P32" s="6">
        <v>96</v>
      </c>
      <c r="Q32" s="6">
        <v>100</v>
      </c>
      <c r="R32" s="6">
        <v>98</v>
      </c>
      <c r="S32" s="6">
        <v>99</v>
      </c>
      <c r="T32" s="6">
        <v>99</v>
      </c>
      <c r="U32" s="6">
        <v>98</v>
      </c>
      <c r="V32" s="6">
        <v>94</v>
      </c>
      <c r="W32" s="6">
        <v>92</v>
      </c>
      <c r="X32" s="16">
        <f t="shared" si="0"/>
        <v>96.083333333333329</v>
      </c>
    </row>
    <row r="33" spans="1:25" s="1" customFormat="1" ht="12.75" x14ac:dyDescent="0.2">
      <c r="A33" s="89"/>
      <c r="B33" s="84">
        <v>835146</v>
      </c>
      <c r="C33" s="4" t="s">
        <v>91</v>
      </c>
      <c r="D33" s="4" t="s">
        <v>19</v>
      </c>
      <c r="E33" s="4" t="s">
        <v>13</v>
      </c>
      <c r="F33" s="4" t="s">
        <v>14</v>
      </c>
      <c r="G33" s="4" t="s">
        <v>15</v>
      </c>
      <c r="H33" s="4" t="s">
        <v>20</v>
      </c>
      <c r="I33" s="4" t="s">
        <v>17</v>
      </c>
      <c r="J33" s="4" t="s">
        <v>75</v>
      </c>
      <c r="K33" s="5">
        <v>40575</v>
      </c>
      <c r="L33" s="6">
        <v>96</v>
      </c>
      <c r="M33" s="8">
        <v>84</v>
      </c>
      <c r="N33" s="6">
        <v>99</v>
      </c>
      <c r="O33" s="7">
        <v>79</v>
      </c>
      <c r="P33" s="6">
        <v>96</v>
      </c>
      <c r="Q33" s="6">
        <v>100</v>
      </c>
      <c r="R33" s="6">
        <v>98</v>
      </c>
      <c r="S33" s="6">
        <v>99</v>
      </c>
      <c r="T33" s="6">
        <v>99</v>
      </c>
      <c r="U33" s="6">
        <v>98</v>
      </c>
      <c r="V33" s="6">
        <v>95</v>
      </c>
      <c r="W33" s="6">
        <v>98</v>
      </c>
      <c r="X33" s="16">
        <f t="shared" si="0"/>
        <v>95.083333333333329</v>
      </c>
    </row>
    <row r="34" spans="1:25" s="1" customFormat="1" ht="12.75" x14ac:dyDescent="0.2">
      <c r="A34" s="89"/>
      <c r="B34" s="84">
        <v>39745000</v>
      </c>
      <c r="C34" s="4" t="s">
        <v>92</v>
      </c>
      <c r="D34" s="4" t="s">
        <v>12</v>
      </c>
      <c r="E34" s="4" t="s">
        <v>13</v>
      </c>
      <c r="F34" s="4" t="s">
        <v>14</v>
      </c>
      <c r="G34" s="4" t="s">
        <v>83</v>
      </c>
      <c r="H34" s="4" t="s">
        <v>16</v>
      </c>
      <c r="I34" s="4" t="s">
        <v>78</v>
      </c>
      <c r="J34" s="4" t="s">
        <v>73</v>
      </c>
      <c r="K34" s="5">
        <v>40483</v>
      </c>
      <c r="L34" s="7">
        <v>0</v>
      </c>
      <c r="M34" s="7">
        <v>0</v>
      </c>
      <c r="N34" s="7">
        <v>0</v>
      </c>
      <c r="O34" s="7">
        <v>31</v>
      </c>
      <c r="P34" s="6">
        <v>96</v>
      </c>
      <c r="Q34" s="6">
        <v>100</v>
      </c>
      <c r="R34" s="6">
        <v>98</v>
      </c>
      <c r="S34" s="6">
        <v>99</v>
      </c>
      <c r="T34" s="6">
        <v>99</v>
      </c>
      <c r="U34" s="6">
        <v>97</v>
      </c>
      <c r="V34" s="6">
        <v>95</v>
      </c>
      <c r="W34" s="6">
        <v>97</v>
      </c>
      <c r="X34" s="16">
        <f t="shared" si="0"/>
        <v>67.666666666666671</v>
      </c>
    </row>
    <row r="35" spans="1:25" s="1" customFormat="1" ht="12.75" x14ac:dyDescent="0.2">
      <c r="A35" s="89"/>
      <c r="B35" s="84">
        <v>936127</v>
      </c>
      <c r="C35" s="4" t="s">
        <v>92</v>
      </c>
      <c r="D35" s="4" t="s">
        <v>19</v>
      </c>
      <c r="E35" s="4" t="s">
        <v>13</v>
      </c>
      <c r="F35" s="4" t="s">
        <v>14</v>
      </c>
      <c r="G35" s="4" t="s">
        <v>83</v>
      </c>
      <c r="H35" s="4" t="s">
        <v>20</v>
      </c>
      <c r="I35" s="4" t="s">
        <v>78</v>
      </c>
      <c r="J35" s="4" t="s">
        <v>73</v>
      </c>
      <c r="K35" s="5">
        <v>40483</v>
      </c>
      <c r="L35" s="6">
        <v>96</v>
      </c>
      <c r="M35" s="6">
        <v>92</v>
      </c>
      <c r="N35" s="6">
        <v>100</v>
      </c>
      <c r="O35" s="6">
        <v>98</v>
      </c>
      <c r="P35" s="6">
        <v>96</v>
      </c>
      <c r="Q35" s="6">
        <v>100</v>
      </c>
      <c r="R35" s="6">
        <v>98</v>
      </c>
      <c r="S35" s="6">
        <v>99</v>
      </c>
      <c r="T35" s="6">
        <v>99</v>
      </c>
      <c r="U35" s="6">
        <v>97</v>
      </c>
      <c r="V35" s="6">
        <v>95</v>
      </c>
      <c r="W35" s="6">
        <v>99</v>
      </c>
      <c r="X35" s="16">
        <f t="shared" si="0"/>
        <v>97.416666666666671</v>
      </c>
    </row>
    <row r="36" spans="1:25" s="1" customFormat="1" ht="12.75" x14ac:dyDescent="0.2">
      <c r="A36" s="89"/>
      <c r="B36" s="84">
        <v>39860000</v>
      </c>
      <c r="C36" s="4" t="s">
        <v>93</v>
      </c>
      <c r="D36" s="4" t="s">
        <v>12</v>
      </c>
      <c r="E36" s="4" t="s">
        <v>13</v>
      </c>
      <c r="F36" s="4" t="s">
        <v>14</v>
      </c>
      <c r="G36" s="4" t="s">
        <v>83</v>
      </c>
      <c r="H36" s="4" t="s">
        <v>16</v>
      </c>
      <c r="I36" s="4" t="s">
        <v>78</v>
      </c>
      <c r="J36" s="4" t="s">
        <v>73</v>
      </c>
      <c r="K36" s="5">
        <v>40634</v>
      </c>
      <c r="L36" s="7">
        <v>0</v>
      </c>
      <c r="M36" s="7">
        <v>0</v>
      </c>
      <c r="N36" s="7">
        <v>0</v>
      </c>
      <c r="O36" s="7">
        <v>0</v>
      </c>
      <c r="P36" s="7">
        <v>79</v>
      </c>
      <c r="Q36" s="6">
        <v>92</v>
      </c>
      <c r="R36" s="8">
        <v>85</v>
      </c>
      <c r="S36" s="7">
        <v>76</v>
      </c>
      <c r="T36" s="7">
        <v>58</v>
      </c>
      <c r="U36" s="6">
        <v>100</v>
      </c>
      <c r="V36" s="8">
        <v>87</v>
      </c>
      <c r="W36" s="6">
        <v>99</v>
      </c>
      <c r="X36" s="16">
        <f t="shared" si="0"/>
        <v>56.333333333333336</v>
      </c>
    </row>
    <row r="37" spans="1:25" s="1" customFormat="1" ht="12.75" x14ac:dyDescent="0.2">
      <c r="A37" s="89"/>
      <c r="B37" s="84">
        <v>936111</v>
      </c>
      <c r="C37" s="4" t="s">
        <v>93</v>
      </c>
      <c r="D37" s="4" t="s">
        <v>19</v>
      </c>
      <c r="E37" s="4" t="s">
        <v>13</v>
      </c>
      <c r="F37" s="4" t="s">
        <v>14</v>
      </c>
      <c r="G37" s="4" t="s">
        <v>83</v>
      </c>
      <c r="H37" s="4" t="s">
        <v>20</v>
      </c>
      <c r="I37" s="4" t="s">
        <v>78</v>
      </c>
      <c r="J37" s="4" t="s">
        <v>73</v>
      </c>
      <c r="K37" s="5">
        <v>40634</v>
      </c>
      <c r="L37" s="7">
        <v>29</v>
      </c>
      <c r="M37" s="7">
        <v>28</v>
      </c>
      <c r="N37" s="7">
        <v>25</v>
      </c>
      <c r="O37" s="7">
        <v>17</v>
      </c>
      <c r="P37" s="6">
        <v>80</v>
      </c>
      <c r="Q37" s="6">
        <v>92</v>
      </c>
      <c r="R37" s="8">
        <v>85</v>
      </c>
      <c r="S37" s="6">
        <v>100</v>
      </c>
      <c r="T37" s="6">
        <v>99</v>
      </c>
      <c r="U37" s="6">
        <v>100</v>
      </c>
      <c r="V37" s="8">
        <v>87</v>
      </c>
      <c r="W37" s="6">
        <v>99</v>
      </c>
      <c r="X37" s="16">
        <f t="shared" si="0"/>
        <v>70.083333333333329</v>
      </c>
    </row>
    <row r="38" spans="1:25" s="1" customFormat="1" ht="12.75" x14ac:dyDescent="0.2">
      <c r="A38" s="89"/>
      <c r="B38" s="84">
        <v>39852000</v>
      </c>
      <c r="C38" s="4" t="s">
        <v>94</v>
      </c>
      <c r="D38" s="4" t="s">
        <v>12</v>
      </c>
      <c r="E38" s="4" t="s">
        <v>13</v>
      </c>
      <c r="F38" s="4" t="s">
        <v>14</v>
      </c>
      <c r="G38" s="4" t="s">
        <v>72</v>
      </c>
      <c r="H38" s="4" t="s">
        <v>27</v>
      </c>
      <c r="I38" s="4" t="s">
        <v>17</v>
      </c>
      <c r="J38" s="4" t="s">
        <v>73</v>
      </c>
      <c r="K38" s="5">
        <v>40695</v>
      </c>
      <c r="L38" s="6">
        <v>93</v>
      </c>
      <c r="M38" s="7">
        <v>71</v>
      </c>
      <c r="N38" s="6">
        <v>98</v>
      </c>
      <c r="O38" s="6">
        <v>97</v>
      </c>
      <c r="P38" s="6">
        <v>95</v>
      </c>
      <c r="Q38" s="6">
        <v>100</v>
      </c>
      <c r="R38" s="6">
        <v>98</v>
      </c>
      <c r="S38" s="6">
        <v>99</v>
      </c>
      <c r="T38" s="6">
        <v>98</v>
      </c>
      <c r="U38" s="6">
        <v>93</v>
      </c>
      <c r="V38" s="7">
        <v>63</v>
      </c>
      <c r="W38" s="7">
        <v>77</v>
      </c>
      <c r="X38" s="16">
        <f t="shared" si="0"/>
        <v>90.166666666666671</v>
      </c>
    </row>
    <row r="39" spans="1:25" s="1" customFormat="1" ht="12.75" x14ac:dyDescent="0.2">
      <c r="A39" s="89"/>
      <c r="B39" s="84">
        <v>936121</v>
      </c>
      <c r="C39" s="4" t="s">
        <v>94</v>
      </c>
      <c r="D39" s="4" t="s">
        <v>19</v>
      </c>
      <c r="E39" s="4" t="s">
        <v>13</v>
      </c>
      <c r="F39" s="4" t="s">
        <v>14</v>
      </c>
      <c r="G39" s="4" t="s">
        <v>72</v>
      </c>
      <c r="H39" s="4" t="s">
        <v>20</v>
      </c>
      <c r="I39" s="4" t="s">
        <v>17</v>
      </c>
      <c r="J39" s="4" t="s">
        <v>73</v>
      </c>
      <c r="K39" s="5">
        <v>40695</v>
      </c>
      <c r="L39" s="6">
        <v>93</v>
      </c>
      <c r="M39" s="7">
        <v>71</v>
      </c>
      <c r="N39" s="6">
        <v>97</v>
      </c>
      <c r="O39" s="6">
        <v>97</v>
      </c>
      <c r="P39" s="6">
        <v>95</v>
      </c>
      <c r="Q39" s="6">
        <v>100</v>
      </c>
      <c r="R39" s="6">
        <v>98</v>
      </c>
      <c r="S39" s="6">
        <v>99</v>
      </c>
      <c r="T39" s="6">
        <v>98</v>
      </c>
      <c r="U39" s="6">
        <v>95</v>
      </c>
      <c r="V39" s="7">
        <v>63</v>
      </c>
      <c r="W39" s="6">
        <v>80</v>
      </c>
      <c r="X39" s="16">
        <f>AVERAGE(L39:W39)</f>
        <v>90.5</v>
      </c>
    </row>
    <row r="40" spans="1:25" s="1" customFormat="1" ht="11.25" customHeight="1" x14ac:dyDescent="0.2">
      <c r="A40" s="89"/>
      <c r="B40" s="66" t="s">
        <v>55</v>
      </c>
      <c r="C40" s="66"/>
      <c r="D40" s="66"/>
      <c r="E40" s="66"/>
      <c r="F40" s="66"/>
      <c r="G40" s="66"/>
      <c r="H40" s="66"/>
      <c r="I40" s="66"/>
      <c r="J40" s="66"/>
      <c r="K40" s="67"/>
      <c r="L40" s="7">
        <v>79</v>
      </c>
      <c r="M40" s="7">
        <v>70</v>
      </c>
      <c r="N40" s="7">
        <v>79</v>
      </c>
      <c r="O40" s="8">
        <v>82</v>
      </c>
      <c r="P40" s="7">
        <v>79</v>
      </c>
      <c r="Q40" s="8">
        <v>87</v>
      </c>
      <c r="R40" s="8">
        <v>88</v>
      </c>
      <c r="S40" s="8">
        <v>88</v>
      </c>
      <c r="T40" s="8">
        <v>89</v>
      </c>
      <c r="U40" s="6">
        <v>91</v>
      </c>
      <c r="V40" s="8">
        <v>86</v>
      </c>
      <c r="W40" s="8">
        <v>89</v>
      </c>
      <c r="X40" s="16">
        <f>AVERAGE(L40:W40)</f>
        <v>83.916666666666671</v>
      </c>
    </row>
    <row r="41" spans="1:25" s="1" customFormat="1" ht="11.25" customHeight="1" x14ac:dyDescent="0.2">
      <c r="A41" s="89"/>
      <c r="B41" s="84" t="s">
        <v>56</v>
      </c>
      <c r="C41" s="62" t="s">
        <v>57</v>
      </c>
      <c r="D41" s="63"/>
      <c r="E41" s="63"/>
      <c r="F41" s="63"/>
      <c r="G41" s="63"/>
      <c r="H41" s="63"/>
      <c r="I41" s="63"/>
      <c r="J41" s="63"/>
      <c r="K41" s="63"/>
      <c r="L41" s="63"/>
      <c r="M41" s="63"/>
      <c r="N41" s="63"/>
      <c r="O41" s="63"/>
      <c r="P41" s="63"/>
      <c r="Q41" s="63"/>
      <c r="R41" s="63"/>
      <c r="S41" s="63"/>
      <c r="T41" s="63"/>
      <c r="U41" s="63"/>
      <c r="V41" s="63"/>
      <c r="W41" s="63"/>
      <c r="X41" s="92"/>
    </row>
    <row r="42" spans="1:25" s="1" customFormat="1" ht="11.25" customHeight="1" x14ac:dyDescent="0.2">
      <c r="A42" s="89"/>
      <c r="B42" s="84" t="s">
        <v>58</v>
      </c>
      <c r="C42" s="62" t="s">
        <v>59</v>
      </c>
      <c r="D42" s="63"/>
      <c r="E42" s="63"/>
      <c r="F42" s="63"/>
      <c r="G42" s="63"/>
      <c r="H42" s="63"/>
      <c r="I42" s="63"/>
      <c r="J42" s="63"/>
      <c r="K42" s="63"/>
      <c r="L42" s="63"/>
      <c r="M42" s="63"/>
      <c r="N42" s="63"/>
      <c r="O42" s="63"/>
      <c r="P42" s="63"/>
      <c r="Q42" s="63"/>
      <c r="R42" s="63"/>
      <c r="S42" s="63"/>
      <c r="T42" s="63"/>
      <c r="U42" s="63"/>
      <c r="V42" s="63"/>
      <c r="W42" s="63"/>
      <c r="X42" s="92"/>
    </row>
    <row r="43" spans="1:25" s="1" customFormat="1" ht="11.25" customHeight="1" x14ac:dyDescent="0.2">
      <c r="A43" s="89"/>
      <c r="B43" s="84" t="s">
        <v>60</v>
      </c>
      <c r="C43" s="62" t="s">
        <v>61</v>
      </c>
      <c r="D43" s="63"/>
      <c r="E43" s="63"/>
      <c r="F43" s="63"/>
      <c r="G43" s="63"/>
      <c r="H43" s="63"/>
      <c r="I43" s="63"/>
      <c r="J43" s="63"/>
      <c r="K43" s="63"/>
      <c r="L43" s="63"/>
      <c r="M43" s="63"/>
      <c r="N43" s="63"/>
      <c r="O43" s="63"/>
      <c r="P43" s="63"/>
      <c r="Q43" s="63"/>
      <c r="R43" s="63"/>
      <c r="S43" s="63"/>
      <c r="T43" s="63"/>
      <c r="U43" s="63"/>
      <c r="V43" s="63"/>
      <c r="W43" s="63"/>
      <c r="X43" s="92"/>
    </row>
    <row r="44" spans="1:25" s="1" customFormat="1" ht="11.25" customHeight="1" x14ac:dyDescent="0.2">
      <c r="A44" s="89"/>
      <c r="B44" s="84" t="s">
        <v>60</v>
      </c>
      <c r="C44" s="62" t="s">
        <v>62</v>
      </c>
      <c r="D44" s="63"/>
      <c r="E44" s="63"/>
      <c r="F44" s="63"/>
      <c r="G44" s="63"/>
      <c r="H44" s="63"/>
      <c r="I44" s="63"/>
      <c r="J44" s="63"/>
      <c r="K44" s="63"/>
      <c r="L44" s="63"/>
      <c r="M44" s="63"/>
      <c r="N44" s="63"/>
      <c r="O44" s="63"/>
      <c r="P44" s="63"/>
      <c r="Q44" s="63"/>
      <c r="R44" s="63"/>
      <c r="S44" s="63"/>
      <c r="T44" s="63"/>
      <c r="U44" s="63"/>
      <c r="V44" s="63"/>
      <c r="W44" s="63"/>
      <c r="X44" s="92"/>
    </row>
    <row r="45" spans="1:25" s="1" customFormat="1" ht="11.25" customHeight="1" x14ac:dyDescent="0.2">
      <c r="A45" s="89"/>
      <c r="B45" s="84" t="s">
        <v>60</v>
      </c>
      <c r="C45" s="62" t="s">
        <v>63</v>
      </c>
      <c r="D45" s="63"/>
      <c r="E45" s="63"/>
      <c r="F45" s="63"/>
      <c r="G45" s="63"/>
      <c r="H45" s="63"/>
      <c r="I45" s="63"/>
      <c r="J45" s="63"/>
      <c r="K45" s="63"/>
      <c r="L45" s="63"/>
      <c r="M45" s="63"/>
      <c r="N45" s="63"/>
      <c r="O45" s="63"/>
      <c r="P45" s="63"/>
      <c r="Q45" s="63"/>
      <c r="R45" s="63"/>
      <c r="S45" s="63"/>
      <c r="T45" s="63"/>
      <c r="U45" s="63"/>
      <c r="V45" s="63"/>
      <c r="W45" s="63"/>
      <c r="X45" s="92"/>
    </row>
    <row r="46" spans="1:25" s="1" customFormat="1" ht="11.25" customHeight="1" x14ac:dyDescent="0.2">
      <c r="A46" s="89"/>
      <c r="B46" s="84" t="s">
        <v>64</v>
      </c>
      <c r="C46" s="62" t="s">
        <v>65</v>
      </c>
      <c r="D46" s="63"/>
      <c r="E46" s="63"/>
      <c r="F46" s="63"/>
      <c r="G46" s="63"/>
      <c r="H46" s="63"/>
      <c r="I46" s="63"/>
      <c r="J46" s="63"/>
      <c r="K46" s="63"/>
      <c r="L46" s="63"/>
      <c r="M46" s="63"/>
      <c r="N46" s="63"/>
      <c r="O46" s="63"/>
      <c r="P46" s="63"/>
      <c r="Q46" s="63"/>
      <c r="R46" s="63"/>
      <c r="S46" s="63"/>
      <c r="T46" s="63"/>
      <c r="U46" s="63"/>
      <c r="V46" s="63"/>
      <c r="W46" s="63"/>
      <c r="X46" s="92"/>
    </row>
    <row r="47" spans="1:25" s="1" customFormat="1" ht="11.25" customHeight="1" x14ac:dyDescent="0.2">
      <c r="A47" s="89"/>
      <c r="B47" s="100" t="s">
        <v>66</v>
      </c>
      <c r="C47" s="100"/>
      <c r="D47" s="100"/>
      <c r="E47" s="100"/>
      <c r="F47" s="101"/>
      <c r="G47" s="102" t="s">
        <v>67</v>
      </c>
      <c r="H47" s="103"/>
      <c r="I47" s="103"/>
      <c r="J47" s="103"/>
      <c r="K47" s="104"/>
      <c r="L47" s="105" t="s">
        <v>68</v>
      </c>
      <c r="M47" s="106"/>
      <c r="N47" s="106"/>
      <c r="O47" s="106"/>
      <c r="P47" s="107"/>
      <c r="Q47" s="108" t="s">
        <v>69</v>
      </c>
      <c r="R47" s="109"/>
      <c r="S47" s="109"/>
      <c r="T47" s="109"/>
      <c r="U47" s="109"/>
      <c r="V47" s="109"/>
      <c r="W47" s="109"/>
      <c r="X47" s="109"/>
      <c r="Y47" s="113"/>
    </row>
    <row r="48" spans="1:25" s="1" customFormat="1" ht="11.25" x14ac:dyDescent="0.2">
      <c r="A48" s="89"/>
      <c r="B48" s="110" t="s">
        <v>70</v>
      </c>
      <c r="C48" s="111"/>
      <c r="D48" s="111"/>
      <c r="E48" s="111"/>
      <c r="F48" s="111"/>
      <c r="G48" s="111"/>
      <c r="H48" s="111"/>
      <c r="I48" s="111"/>
      <c r="J48" s="111"/>
      <c r="K48" s="111"/>
      <c r="L48" s="111"/>
      <c r="M48" s="111"/>
      <c r="N48" s="111"/>
      <c r="O48" s="111"/>
      <c r="P48" s="111"/>
      <c r="Q48" s="111"/>
      <c r="R48" s="111"/>
      <c r="S48" s="111"/>
      <c r="T48" s="111"/>
      <c r="U48" s="111"/>
      <c r="V48" s="111"/>
      <c r="W48" s="111"/>
      <c r="X48" s="112"/>
    </row>
    <row r="49" spans="1:2" x14ac:dyDescent="0.25">
      <c r="A49" s="82"/>
      <c r="B49" s="114"/>
    </row>
    <row r="50" spans="1:2" x14ac:dyDescent="0.25">
      <c r="A50" s="82"/>
    </row>
  </sheetData>
  <mergeCells count="14">
    <mergeCell ref="B48:X48"/>
    <mergeCell ref="C44:X44"/>
    <mergeCell ref="C45:X45"/>
    <mergeCell ref="C46:X46"/>
    <mergeCell ref="B47:F47"/>
    <mergeCell ref="G47:K47"/>
    <mergeCell ref="L47:P47"/>
    <mergeCell ref="Q47:X47"/>
    <mergeCell ref="C43:X43"/>
    <mergeCell ref="B1:W1"/>
    <mergeCell ref="B2:W2"/>
    <mergeCell ref="B40:K40"/>
    <mergeCell ref="C41:X41"/>
    <mergeCell ref="C42:X42"/>
  </mergeCells>
  <printOptions horizontalCentered="1"/>
  <pageMargins left="0.19685039370078741" right="0.19685039370078741" top="0.59055118110236227" bottom="0.39370078740157483" header="0.51181102362204722" footer="0.51181102362204722"/>
  <pageSetup paperSize="9" scale="9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28"/>
  <sheetViews>
    <sheetView showGridLines="0" workbookViewId="0">
      <selection activeCell="B4" sqref="B4"/>
    </sheetView>
  </sheetViews>
  <sheetFormatPr defaultRowHeight="15" x14ac:dyDescent="0.25"/>
  <cols>
    <col min="1" max="1" width="2.7109375" customWidth="1"/>
    <col min="2" max="2" width="10" bestFit="1" customWidth="1"/>
    <col min="3" max="3" width="10.85546875" customWidth="1"/>
    <col min="4" max="4" width="2.7109375" customWidth="1"/>
    <col min="5" max="5" width="3" customWidth="1"/>
    <col min="6" max="6" width="5.140625" customWidth="1"/>
    <col min="7" max="7" width="5.28515625" customWidth="1"/>
    <col min="8" max="8" width="11.5703125" customWidth="1"/>
    <col min="9" max="9" width="4" customWidth="1"/>
    <col min="10" max="10" width="3.140625" customWidth="1"/>
    <col min="11" max="11" width="6" customWidth="1"/>
    <col min="12" max="13" width="5.5703125" customWidth="1"/>
    <col min="14" max="14" width="6.140625" customWidth="1"/>
    <col min="15" max="15" width="5.7109375" customWidth="1"/>
    <col min="16" max="16" width="6" customWidth="1"/>
    <col min="17" max="17" width="5.7109375" customWidth="1"/>
    <col min="18" max="18" width="5.28515625" customWidth="1"/>
    <col min="19" max="19" width="5.85546875" customWidth="1"/>
    <col min="20" max="20" width="5.5703125" customWidth="1"/>
    <col min="21" max="21" width="5.85546875" customWidth="1"/>
    <col min="22" max="22" width="6" customWidth="1"/>
    <col min="23" max="23" width="5.85546875" customWidth="1"/>
  </cols>
  <sheetData>
    <row r="1" spans="1:25" s="1" customFormat="1" ht="12.75" x14ac:dyDescent="0.2">
      <c r="A1" s="89"/>
      <c r="B1" s="85" t="s">
        <v>0</v>
      </c>
      <c r="C1" s="85"/>
      <c r="D1" s="85"/>
      <c r="E1" s="85"/>
      <c r="F1" s="85"/>
      <c r="G1" s="85"/>
      <c r="H1" s="85"/>
      <c r="I1" s="85"/>
      <c r="J1" s="85"/>
      <c r="K1" s="85"/>
      <c r="L1" s="85"/>
      <c r="M1" s="85"/>
      <c r="N1" s="85"/>
      <c r="O1" s="85"/>
      <c r="P1" s="85"/>
      <c r="Q1" s="85"/>
      <c r="R1" s="85"/>
      <c r="S1" s="85"/>
      <c r="T1" s="85"/>
      <c r="U1" s="85"/>
      <c r="V1" s="85"/>
      <c r="W1" s="98"/>
      <c r="X1" s="79"/>
      <c r="Y1" s="78"/>
    </row>
    <row r="2" spans="1:25" s="1" customFormat="1" ht="12.75" customHeight="1" x14ac:dyDescent="0.2">
      <c r="A2" s="89"/>
      <c r="B2" s="64" t="s">
        <v>410</v>
      </c>
      <c r="C2" s="64"/>
      <c r="D2" s="64"/>
      <c r="E2" s="64"/>
      <c r="F2" s="64"/>
      <c r="G2" s="64"/>
      <c r="H2" s="64"/>
      <c r="I2" s="64"/>
      <c r="J2" s="64"/>
      <c r="K2" s="64"/>
      <c r="L2" s="64"/>
      <c r="M2" s="64"/>
      <c r="N2" s="64"/>
      <c r="O2" s="64"/>
      <c r="P2" s="64"/>
      <c r="Q2" s="64"/>
      <c r="R2" s="64"/>
      <c r="S2" s="64"/>
      <c r="T2" s="64"/>
      <c r="U2" s="64"/>
      <c r="V2" s="64"/>
      <c r="W2" s="65"/>
      <c r="X2" s="78"/>
      <c r="Y2" s="78"/>
    </row>
    <row r="3" spans="1:25"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16" t="s">
        <v>371</v>
      </c>
    </row>
    <row r="4" spans="1:25" s="1" customFormat="1" ht="12.75" x14ac:dyDescent="0.2">
      <c r="A4" s="89"/>
      <c r="B4" s="84">
        <v>14330000</v>
      </c>
      <c r="C4" s="4" t="s">
        <v>409</v>
      </c>
      <c r="D4" s="4" t="s">
        <v>12</v>
      </c>
      <c r="E4" s="4" t="s">
        <v>13</v>
      </c>
      <c r="F4" s="4" t="s">
        <v>14</v>
      </c>
      <c r="G4" s="4" t="s">
        <v>31</v>
      </c>
      <c r="H4" s="4" t="s">
        <v>32</v>
      </c>
      <c r="I4" s="4" t="s">
        <v>33</v>
      </c>
      <c r="J4" s="4" t="s">
        <v>25</v>
      </c>
      <c r="K4" s="5">
        <v>38504</v>
      </c>
      <c r="L4" s="7"/>
      <c r="M4" s="7"/>
      <c r="N4" s="7"/>
      <c r="O4" s="7"/>
      <c r="P4" s="7"/>
      <c r="Q4" s="7"/>
      <c r="R4" s="7"/>
      <c r="S4" s="7"/>
      <c r="T4" s="7"/>
      <c r="U4" s="7"/>
      <c r="V4" s="7"/>
      <c r="W4" s="7"/>
      <c r="X4" s="16"/>
    </row>
    <row r="5" spans="1:25" s="1" customFormat="1" ht="12.75" x14ac:dyDescent="0.2">
      <c r="A5" s="89"/>
      <c r="B5" s="84">
        <v>66002</v>
      </c>
      <c r="C5" s="4" t="s">
        <v>409</v>
      </c>
      <c r="D5" s="4" t="s">
        <v>19</v>
      </c>
      <c r="E5" s="4" t="s">
        <v>13</v>
      </c>
      <c r="F5" s="4" t="s">
        <v>14</v>
      </c>
      <c r="G5" s="4" t="s">
        <v>31</v>
      </c>
      <c r="H5" s="4" t="s">
        <v>20</v>
      </c>
      <c r="I5" s="4" t="s">
        <v>33</v>
      </c>
      <c r="J5" s="4" t="s">
        <v>25</v>
      </c>
      <c r="K5" s="5">
        <v>38504</v>
      </c>
      <c r="L5" s="7"/>
      <c r="M5" s="7"/>
      <c r="N5" s="7"/>
      <c r="O5" s="7"/>
      <c r="P5" s="7"/>
      <c r="Q5" s="7"/>
      <c r="R5" s="7"/>
      <c r="S5" s="7"/>
      <c r="T5" s="7"/>
      <c r="U5" s="7"/>
      <c r="V5" s="7"/>
      <c r="W5" s="7"/>
      <c r="X5" s="16"/>
    </row>
    <row r="6" spans="1:25" s="1" customFormat="1" ht="12.75" x14ac:dyDescent="0.2">
      <c r="A6" s="89"/>
      <c r="B6" s="84">
        <v>15630000</v>
      </c>
      <c r="C6" s="4" t="s">
        <v>408</v>
      </c>
      <c r="D6" s="4" t="s">
        <v>12</v>
      </c>
      <c r="E6" s="4" t="s">
        <v>111</v>
      </c>
      <c r="F6" s="4" t="s">
        <v>14</v>
      </c>
      <c r="G6" s="4"/>
      <c r="H6" s="4" t="s">
        <v>22</v>
      </c>
      <c r="I6" s="4"/>
      <c r="J6" s="4" t="s">
        <v>25</v>
      </c>
      <c r="K6" s="5">
        <v>35217</v>
      </c>
      <c r="L6" s="7"/>
      <c r="M6" s="7"/>
      <c r="N6" s="7"/>
      <c r="O6" s="7"/>
      <c r="P6" s="7"/>
      <c r="Q6" s="7"/>
      <c r="R6" s="7"/>
      <c r="S6" s="7"/>
      <c r="T6" s="7"/>
      <c r="U6" s="7"/>
      <c r="V6" s="7"/>
      <c r="W6" s="7"/>
      <c r="X6" s="16"/>
    </row>
    <row r="7" spans="1:25" s="1" customFormat="1" ht="12.75" x14ac:dyDescent="0.2">
      <c r="A7" s="89"/>
      <c r="B7" s="84">
        <v>763001</v>
      </c>
      <c r="C7" s="4" t="s">
        <v>408</v>
      </c>
      <c r="D7" s="4" t="s">
        <v>19</v>
      </c>
      <c r="E7" s="4" t="s">
        <v>111</v>
      </c>
      <c r="F7" s="4" t="s">
        <v>14</v>
      </c>
      <c r="G7" s="4"/>
      <c r="H7" s="4" t="s">
        <v>22</v>
      </c>
      <c r="I7" s="4"/>
      <c r="J7" s="4" t="s">
        <v>25</v>
      </c>
      <c r="K7" s="5">
        <v>35217</v>
      </c>
      <c r="L7" s="7"/>
      <c r="M7" s="7"/>
      <c r="N7" s="7"/>
      <c r="O7" s="7"/>
      <c r="P7" s="7"/>
      <c r="Q7" s="7"/>
      <c r="R7" s="7"/>
      <c r="S7" s="7"/>
      <c r="T7" s="7"/>
      <c r="U7" s="7"/>
      <c r="V7" s="7"/>
      <c r="W7" s="7"/>
      <c r="X7" s="16"/>
    </row>
    <row r="8" spans="1:25" s="1" customFormat="1" ht="12.75" x14ac:dyDescent="0.2">
      <c r="A8" s="89"/>
      <c r="B8" s="84">
        <v>16030000</v>
      </c>
      <c r="C8" s="4" t="s">
        <v>96</v>
      </c>
      <c r="D8" s="4" t="s">
        <v>12</v>
      </c>
      <c r="E8" s="4" t="s">
        <v>13</v>
      </c>
      <c r="F8" s="4" t="s">
        <v>14</v>
      </c>
      <c r="G8" s="4" t="s">
        <v>15</v>
      </c>
      <c r="H8" s="4" t="s">
        <v>32</v>
      </c>
      <c r="I8" s="4" t="s">
        <v>17</v>
      </c>
      <c r="J8" s="4" t="s">
        <v>25</v>
      </c>
      <c r="K8" s="5">
        <v>38231</v>
      </c>
      <c r="L8" s="6">
        <v>99</v>
      </c>
      <c r="M8" s="8">
        <v>89</v>
      </c>
      <c r="N8" s="6">
        <v>98</v>
      </c>
      <c r="O8" s="6">
        <v>98</v>
      </c>
      <c r="P8" s="6">
        <v>97</v>
      </c>
      <c r="Q8" s="6">
        <v>100</v>
      </c>
      <c r="R8" s="6">
        <v>98</v>
      </c>
      <c r="S8" s="6">
        <v>99</v>
      </c>
      <c r="T8" s="6">
        <v>99</v>
      </c>
      <c r="U8" s="8">
        <v>89</v>
      </c>
      <c r="V8" s="6">
        <v>97</v>
      </c>
      <c r="W8" s="6">
        <v>100</v>
      </c>
      <c r="X8" s="16">
        <f t="shared" ref="X8:X20" si="0">AVERAGE(L8:W8)</f>
        <v>96.916666666666671</v>
      </c>
    </row>
    <row r="9" spans="1:25" s="1" customFormat="1" ht="12.75" x14ac:dyDescent="0.2">
      <c r="A9" s="89"/>
      <c r="B9" s="84">
        <v>358001</v>
      </c>
      <c r="C9" s="4" t="s">
        <v>96</v>
      </c>
      <c r="D9" s="4" t="s">
        <v>19</v>
      </c>
      <c r="E9" s="4" t="s">
        <v>13</v>
      </c>
      <c r="F9" s="4" t="s">
        <v>14</v>
      </c>
      <c r="G9" s="4" t="s">
        <v>15</v>
      </c>
      <c r="H9" s="4" t="s">
        <v>20</v>
      </c>
      <c r="I9" s="4" t="s">
        <v>17</v>
      </c>
      <c r="J9" s="4" t="s">
        <v>25</v>
      </c>
      <c r="K9" s="5">
        <v>38231</v>
      </c>
      <c r="L9" s="6">
        <v>99</v>
      </c>
      <c r="M9" s="8">
        <v>89</v>
      </c>
      <c r="N9" s="6">
        <v>98</v>
      </c>
      <c r="O9" s="6">
        <v>98</v>
      </c>
      <c r="P9" s="6">
        <v>97</v>
      </c>
      <c r="Q9" s="6">
        <v>100</v>
      </c>
      <c r="R9" s="6">
        <v>98</v>
      </c>
      <c r="S9" s="6">
        <v>99</v>
      </c>
      <c r="T9" s="6">
        <v>99</v>
      </c>
      <c r="U9" s="8">
        <v>89</v>
      </c>
      <c r="V9" s="6">
        <v>97</v>
      </c>
      <c r="W9" s="6">
        <v>100</v>
      </c>
      <c r="X9" s="16">
        <f t="shared" si="0"/>
        <v>96.916666666666671</v>
      </c>
    </row>
    <row r="10" spans="1:25" s="1" customFormat="1" ht="12.75" x14ac:dyDescent="0.2">
      <c r="A10" s="89"/>
      <c r="B10" s="84">
        <v>13870000</v>
      </c>
      <c r="C10" s="4" t="s">
        <v>407</v>
      </c>
      <c r="D10" s="4" t="s">
        <v>12</v>
      </c>
      <c r="E10" s="4" t="s">
        <v>13</v>
      </c>
      <c r="F10" s="4" t="s">
        <v>14</v>
      </c>
      <c r="G10" s="4" t="s">
        <v>31</v>
      </c>
      <c r="H10" s="4" t="s">
        <v>32</v>
      </c>
      <c r="I10" s="4" t="s">
        <v>33</v>
      </c>
      <c r="J10" s="4" t="s">
        <v>25</v>
      </c>
      <c r="K10" s="5">
        <v>38292</v>
      </c>
      <c r="L10" s="7"/>
      <c r="M10" s="7"/>
      <c r="N10" s="7"/>
      <c r="O10" s="7"/>
      <c r="P10" s="7"/>
      <c r="Q10" s="7"/>
      <c r="R10" s="7"/>
      <c r="S10" s="7"/>
      <c r="T10" s="7"/>
      <c r="U10" s="7"/>
      <c r="V10" s="7"/>
      <c r="W10" s="6">
        <v>99</v>
      </c>
      <c r="X10" s="16">
        <f t="shared" si="0"/>
        <v>99</v>
      </c>
    </row>
    <row r="11" spans="1:25" s="1" customFormat="1" ht="12.75" x14ac:dyDescent="0.2">
      <c r="A11" s="89"/>
      <c r="B11" s="84">
        <v>0</v>
      </c>
      <c r="C11" s="4" t="s">
        <v>407</v>
      </c>
      <c r="D11" s="4" t="s">
        <v>19</v>
      </c>
      <c r="E11" s="4" t="s">
        <v>13</v>
      </c>
      <c r="F11" s="4" t="s">
        <v>14</v>
      </c>
      <c r="G11" s="4" t="s">
        <v>31</v>
      </c>
      <c r="H11" s="4" t="s">
        <v>20</v>
      </c>
      <c r="I11" s="4" t="s">
        <v>33</v>
      </c>
      <c r="J11" s="4" t="s">
        <v>25</v>
      </c>
      <c r="K11" s="5">
        <v>38292</v>
      </c>
      <c r="L11" s="7"/>
      <c r="M11" s="7"/>
      <c r="N11" s="7"/>
      <c r="O11" s="7"/>
      <c r="P11" s="7"/>
      <c r="Q11" s="7"/>
      <c r="R11" s="7"/>
      <c r="S11" s="7"/>
      <c r="T11" s="7"/>
      <c r="U11" s="7"/>
      <c r="V11" s="7"/>
      <c r="W11" s="6">
        <v>99</v>
      </c>
      <c r="X11" s="16">
        <f t="shared" si="0"/>
        <v>99</v>
      </c>
    </row>
    <row r="12" spans="1:25" s="1" customFormat="1" ht="12.75" x14ac:dyDescent="0.2">
      <c r="A12" s="89"/>
      <c r="B12" s="84">
        <v>14100000</v>
      </c>
      <c r="C12" s="4" t="s">
        <v>97</v>
      </c>
      <c r="D12" s="4" t="s">
        <v>12</v>
      </c>
      <c r="E12" s="4" t="s">
        <v>13</v>
      </c>
      <c r="F12" s="4" t="s">
        <v>14</v>
      </c>
      <c r="G12" s="4" t="s">
        <v>15</v>
      </c>
      <c r="H12" s="4" t="s">
        <v>98</v>
      </c>
      <c r="I12" s="4" t="s">
        <v>17</v>
      </c>
      <c r="J12" s="4" t="s">
        <v>25</v>
      </c>
      <c r="K12" s="5">
        <v>37043</v>
      </c>
      <c r="L12" s="7">
        <v>0</v>
      </c>
      <c r="M12" s="7">
        <v>0</v>
      </c>
      <c r="N12" s="7">
        <v>0</v>
      </c>
      <c r="O12" s="7">
        <v>0</v>
      </c>
      <c r="P12" s="7">
        <v>43</v>
      </c>
      <c r="Q12" s="6">
        <v>91</v>
      </c>
      <c r="R12" s="6">
        <v>98</v>
      </c>
      <c r="S12" s="6">
        <v>99</v>
      </c>
      <c r="T12" s="6">
        <v>99</v>
      </c>
      <c r="U12" s="6">
        <v>99</v>
      </c>
      <c r="V12" s="6">
        <v>98</v>
      </c>
      <c r="W12" s="6">
        <v>99</v>
      </c>
      <c r="X12" s="16">
        <f t="shared" si="0"/>
        <v>60.5</v>
      </c>
    </row>
    <row r="13" spans="1:25" s="1" customFormat="1" ht="12.75" x14ac:dyDescent="0.2">
      <c r="A13" s="89"/>
      <c r="B13" s="84">
        <v>360001</v>
      </c>
      <c r="C13" s="4" t="s">
        <v>97</v>
      </c>
      <c r="D13" s="4" t="s">
        <v>19</v>
      </c>
      <c r="E13" s="4" t="s">
        <v>13</v>
      </c>
      <c r="F13" s="4" t="s">
        <v>14</v>
      </c>
      <c r="G13" s="4" t="s">
        <v>15</v>
      </c>
      <c r="H13" s="4" t="s">
        <v>20</v>
      </c>
      <c r="I13" s="4" t="s">
        <v>17</v>
      </c>
      <c r="J13" s="4" t="s">
        <v>25</v>
      </c>
      <c r="K13" s="5">
        <v>37043</v>
      </c>
      <c r="L13" s="7">
        <v>30</v>
      </c>
      <c r="M13" s="8">
        <v>85</v>
      </c>
      <c r="N13" s="6">
        <v>100</v>
      </c>
      <c r="O13" s="6">
        <v>98</v>
      </c>
      <c r="P13" s="6">
        <v>97</v>
      </c>
      <c r="Q13" s="6">
        <v>100</v>
      </c>
      <c r="R13" s="6">
        <v>98</v>
      </c>
      <c r="S13" s="6">
        <v>99</v>
      </c>
      <c r="T13" s="6">
        <v>99</v>
      </c>
      <c r="U13" s="6">
        <v>99</v>
      </c>
      <c r="V13" s="6">
        <v>98</v>
      </c>
      <c r="W13" s="6">
        <v>99</v>
      </c>
      <c r="X13" s="16">
        <f t="shared" si="0"/>
        <v>91.833333333333329</v>
      </c>
    </row>
    <row r="14" spans="1:25" s="1" customFormat="1" ht="12.75" x14ac:dyDescent="0.2">
      <c r="A14" s="89"/>
      <c r="B14" s="84">
        <v>14990000</v>
      </c>
      <c r="C14" s="4" t="s">
        <v>406</v>
      </c>
      <c r="D14" s="4" t="s">
        <v>12</v>
      </c>
      <c r="E14" s="4" t="s">
        <v>13</v>
      </c>
      <c r="F14" s="4" t="s">
        <v>14</v>
      </c>
      <c r="G14" s="4" t="s">
        <v>15</v>
      </c>
      <c r="H14" s="4" t="s">
        <v>95</v>
      </c>
      <c r="I14" s="4" t="s">
        <v>17</v>
      </c>
      <c r="J14" s="4" t="s">
        <v>25</v>
      </c>
      <c r="K14" s="5">
        <v>37043</v>
      </c>
      <c r="L14" s="7">
        <v>77</v>
      </c>
      <c r="M14" s="8">
        <v>83</v>
      </c>
      <c r="N14" s="6">
        <v>99</v>
      </c>
      <c r="O14" s="6">
        <v>98</v>
      </c>
      <c r="P14" s="6">
        <v>96</v>
      </c>
      <c r="Q14" s="6">
        <v>100</v>
      </c>
      <c r="R14" s="6">
        <v>98</v>
      </c>
      <c r="S14" s="6">
        <v>99</v>
      </c>
      <c r="T14" s="7">
        <v>68</v>
      </c>
      <c r="U14" s="6">
        <v>98</v>
      </c>
      <c r="V14" s="6">
        <v>95</v>
      </c>
      <c r="W14" s="6">
        <v>97</v>
      </c>
      <c r="X14" s="16">
        <f t="shared" si="0"/>
        <v>92.333333333333329</v>
      </c>
    </row>
    <row r="15" spans="1:25" s="1" customFormat="1" ht="12.75" x14ac:dyDescent="0.2">
      <c r="A15" s="89"/>
      <c r="B15" s="84">
        <v>0</v>
      </c>
      <c r="C15" s="4" t="s">
        <v>406</v>
      </c>
      <c r="D15" s="4" t="s">
        <v>19</v>
      </c>
      <c r="E15" s="4" t="s">
        <v>13</v>
      </c>
      <c r="F15" s="4" t="s">
        <v>14</v>
      </c>
      <c r="G15" s="4" t="s">
        <v>15</v>
      </c>
      <c r="H15" s="4" t="s">
        <v>20</v>
      </c>
      <c r="I15" s="4" t="s">
        <v>17</v>
      </c>
      <c r="J15" s="4" t="s">
        <v>25</v>
      </c>
      <c r="K15" s="5">
        <v>37043</v>
      </c>
      <c r="L15" s="7">
        <v>77</v>
      </c>
      <c r="M15" s="8">
        <v>83</v>
      </c>
      <c r="N15" s="6">
        <v>99</v>
      </c>
      <c r="O15" s="6">
        <v>98</v>
      </c>
      <c r="P15" s="6">
        <v>96</v>
      </c>
      <c r="Q15" s="6">
        <v>100</v>
      </c>
      <c r="R15" s="6">
        <v>98</v>
      </c>
      <c r="S15" s="6">
        <v>99</v>
      </c>
      <c r="T15" s="7">
        <v>68</v>
      </c>
      <c r="U15" s="7">
        <v>39</v>
      </c>
      <c r="V15" s="6">
        <v>95</v>
      </c>
      <c r="W15" s="6">
        <v>97</v>
      </c>
      <c r="X15" s="16">
        <f t="shared" si="0"/>
        <v>87.416666666666671</v>
      </c>
    </row>
    <row r="16" spans="1:25" s="1" customFormat="1" ht="12.75" x14ac:dyDescent="0.2">
      <c r="A16" s="89"/>
      <c r="B16" s="84">
        <v>10100000</v>
      </c>
      <c r="C16" s="4" t="s">
        <v>100</v>
      </c>
      <c r="D16" s="4" t="s">
        <v>12</v>
      </c>
      <c r="E16" s="4" t="s">
        <v>13</v>
      </c>
      <c r="F16" s="4" t="s">
        <v>14</v>
      </c>
      <c r="G16" s="4" t="s">
        <v>15</v>
      </c>
      <c r="H16" s="4" t="s">
        <v>32</v>
      </c>
      <c r="I16" s="4" t="s">
        <v>17</v>
      </c>
      <c r="J16" s="4" t="s">
        <v>25</v>
      </c>
      <c r="K16" s="5">
        <v>36739</v>
      </c>
      <c r="L16" s="6">
        <v>99</v>
      </c>
      <c r="M16" s="8">
        <v>84</v>
      </c>
      <c r="N16" s="6">
        <v>100</v>
      </c>
      <c r="O16" s="6">
        <v>98</v>
      </c>
      <c r="P16" s="6">
        <v>96</v>
      </c>
      <c r="Q16" s="6">
        <v>100</v>
      </c>
      <c r="R16" s="6">
        <v>98</v>
      </c>
      <c r="S16" s="6">
        <v>99</v>
      </c>
      <c r="T16" s="6">
        <v>99</v>
      </c>
      <c r="U16" s="7">
        <v>21</v>
      </c>
      <c r="V16" s="7">
        <v>9</v>
      </c>
      <c r="W16" s="7">
        <v>2</v>
      </c>
      <c r="X16" s="16">
        <f t="shared" si="0"/>
        <v>75.416666666666671</v>
      </c>
    </row>
    <row r="17" spans="1:24" s="1" customFormat="1" ht="12.75" x14ac:dyDescent="0.2">
      <c r="A17" s="89"/>
      <c r="B17" s="84">
        <v>469001</v>
      </c>
      <c r="C17" s="4" t="s">
        <v>100</v>
      </c>
      <c r="D17" s="4" t="s">
        <v>19</v>
      </c>
      <c r="E17" s="4" t="s">
        <v>13</v>
      </c>
      <c r="F17" s="4" t="s">
        <v>14</v>
      </c>
      <c r="G17" s="4" t="s">
        <v>15</v>
      </c>
      <c r="H17" s="4" t="s">
        <v>20</v>
      </c>
      <c r="I17" s="4" t="s">
        <v>17</v>
      </c>
      <c r="J17" s="4" t="s">
        <v>25</v>
      </c>
      <c r="K17" s="5">
        <v>36739</v>
      </c>
      <c r="L17" s="6">
        <v>99</v>
      </c>
      <c r="M17" s="8">
        <v>84</v>
      </c>
      <c r="N17" s="6">
        <v>100</v>
      </c>
      <c r="O17" s="6">
        <v>98</v>
      </c>
      <c r="P17" s="6">
        <v>96</v>
      </c>
      <c r="Q17" s="6">
        <v>100</v>
      </c>
      <c r="R17" s="6">
        <v>98</v>
      </c>
      <c r="S17" s="6">
        <v>99</v>
      </c>
      <c r="T17" s="6">
        <v>99</v>
      </c>
      <c r="U17" s="7">
        <v>21</v>
      </c>
      <c r="V17" s="7">
        <v>9</v>
      </c>
      <c r="W17" s="7">
        <v>3</v>
      </c>
      <c r="X17" s="16">
        <f t="shared" si="0"/>
        <v>75.5</v>
      </c>
    </row>
    <row r="18" spans="1:24" s="1" customFormat="1" ht="12.75" x14ac:dyDescent="0.2">
      <c r="A18" s="89"/>
      <c r="B18" s="84">
        <v>12900001</v>
      </c>
      <c r="C18" s="4" t="s">
        <v>101</v>
      </c>
      <c r="D18" s="4" t="s">
        <v>12</v>
      </c>
      <c r="E18" s="4" t="s">
        <v>13</v>
      </c>
      <c r="F18" s="4" t="s">
        <v>14</v>
      </c>
      <c r="G18" s="4" t="s">
        <v>15</v>
      </c>
      <c r="H18" s="4" t="s">
        <v>95</v>
      </c>
      <c r="I18" s="4" t="s">
        <v>17</v>
      </c>
      <c r="J18" s="4" t="s">
        <v>25</v>
      </c>
      <c r="K18" s="5">
        <v>33604</v>
      </c>
      <c r="L18" s="7">
        <v>0</v>
      </c>
      <c r="M18" s="7">
        <v>0</v>
      </c>
      <c r="N18" s="7">
        <v>0</v>
      </c>
      <c r="O18" s="7">
        <v>0</v>
      </c>
      <c r="P18" s="7">
        <v>0</v>
      </c>
      <c r="Q18" s="7">
        <v>0</v>
      </c>
      <c r="R18" s="7">
        <v>0</v>
      </c>
      <c r="S18" s="7">
        <v>0</v>
      </c>
      <c r="T18" s="7">
        <v>21</v>
      </c>
      <c r="U18" s="6">
        <v>99</v>
      </c>
      <c r="V18" s="6">
        <v>97</v>
      </c>
      <c r="W18" s="6">
        <v>99</v>
      </c>
      <c r="X18" s="16">
        <f t="shared" si="0"/>
        <v>26.333333333333332</v>
      </c>
    </row>
    <row r="19" spans="1:24" s="1" customFormat="1" ht="12.75" x14ac:dyDescent="0.2">
      <c r="A19" s="89"/>
      <c r="B19" s="84">
        <v>364004</v>
      </c>
      <c r="C19" s="4" t="s">
        <v>101</v>
      </c>
      <c r="D19" s="4" t="s">
        <v>19</v>
      </c>
      <c r="E19" s="4" t="s">
        <v>13</v>
      </c>
      <c r="F19" s="4" t="s">
        <v>14</v>
      </c>
      <c r="G19" s="4" t="s">
        <v>15</v>
      </c>
      <c r="H19" s="4" t="s">
        <v>20</v>
      </c>
      <c r="I19" s="4" t="s">
        <v>17</v>
      </c>
      <c r="J19" s="4" t="s">
        <v>25</v>
      </c>
      <c r="K19" s="5">
        <v>33604</v>
      </c>
      <c r="L19" s="7">
        <v>0</v>
      </c>
      <c r="M19" s="7">
        <v>8</v>
      </c>
      <c r="N19" s="6">
        <v>100</v>
      </c>
      <c r="O19" s="6">
        <v>98</v>
      </c>
      <c r="P19" s="6">
        <v>96</v>
      </c>
      <c r="Q19" s="6">
        <v>100</v>
      </c>
      <c r="R19" s="6">
        <v>98</v>
      </c>
      <c r="S19" s="6">
        <v>99</v>
      </c>
      <c r="T19" s="6">
        <v>99</v>
      </c>
      <c r="U19" s="6">
        <v>100</v>
      </c>
      <c r="V19" s="6">
        <v>98</v>
      </c>
      <c r="W19" s="6">
        <v>99</v>
      </c>
      <c r="X19" s="16">
        <f t="shared" si="0"/>
        <v>82.916666666666671</v>
      </c>
    </row>
    <row r="20" spans="1:24" s="1" customFormat="1" ht="11.25" customHeight="1" x14ac:dyDescent="0.2">
      <c r="A20" s="89"/>
      <c r="B20" s="66" t="s">
        <v>55</v>
      </c>
      <c r="C20" s="66"/>
      <c r="D20" s="66"/>
      <c r="E20" s="66"/>
      <c r="F20" s="66"/>
      <c r="G20" s="66"/>
      <c r="H20" s="66"/>
      <c r="I20" s="66"/>
      <c r="J20" s="66"/>
      <c r="K20" s="67"/>
      <c r="L20" s="22">
        <f>AVERAGE(L4:L19)</f>
        <v>58</v>
      </c>
      <c r="M20" s="22">
        <f t="shared" ref="M20:W20" si="1">AVERAGE(M4:M19)</f>
        <v>60.5</v>
      </c>
      <c r="N20" s="22">
        <f t="shared" si="1"/>
        <v>79.400000000000006</v>
      </c>
      <c r="O20" s="22">
        <f t="shared" si="1"/>
        <v>78.400000000000006</v>
      </c>
      <c r="P20" s="22">
        <f t="shared" si="1"/>
        <v>81.400000000000006</v>
      </c>
      <c r="Q20" s="22">
        <f t="shared" si="1"/>
        <v>89.1</v>
      </c>
      <c r="R20" s="22">
        <f t="shared" si="1"/>
        <v>88.2</v>
      </c>
      <c r="S20" s="22">
        <f t="shared" si="1"/>
        <v>89.1</v>
      </c>
      <c r="T20" s="22">
        <f t="shared" si="1"/>
        <v>85</v>
      </c>
      <c r="U20" s="22">
        <f t="shared" si="1"/>
        <v>75.400000000000006</v>
      </c>
      <c r="V20" s="22">
        <f t="shared" si="1"/>
        <v>79.3</v>
      </c>
      <c r="W20" s="22">
        <f t="shared" si="1"/>
        <v>82.75</v>
      </c>
      <c r="X20" s="16">
        <f t="shared" si="0"/>
        <v>78.879166666666677</v>
      </c>
    </row>
    <row r="21" spans="1:24" s="1" customFormat="1" ht="11.25" customHeight="1" x14ac:dyDescent="0.2">
      <c r="A21" s="89"/>
      <c r="B21" s="115" t="s">
        <v>56</v>
      </c>
      <c r="C21" s="62" t="s">
        <v>57</v>
      </c>
      <c r="D21" s="63"/>
      <c r="E21" s="63"/>
      <c r="F21" s="63"/>
      <c r="G21" s="63"/>
      <c r="H21" s="63"/>
      <c r="I21" s="63"/>
      <c r="J21" s="63"/>
      <c r="K21" s="63"/>
      <c r="L21" s="63"/>
      <c r="M21" s="63"/>
      <c r="N21" s="63"/>
      <c r="O21" s="63"/>
      <c r="P21" s="63"/>
      <c r="Q21" s="63"/>
      <c r="R21" s="63"/>
      <c r="S21" s="63"/>
      <c r="T21" s="63"/>
      <c r="U21" s="63"/>
      <c r="V21" s="63"/>
      <c r="W21" s="63"/>
      <c r="X21" s="92"/>
    </row>
    <row r="22" spans="1:24" s="1" customFormat="1" ht="11.25" customHeight="1" x14ac:dyDescent="0.2">
      <c r="A22" s="89"/>
      <c r="B22" s="115" t="s">
        <v>58</v>
      </c>
      <c r="C22" s="62" t="s">
        <v>59</v>
      </c>
      <c r="D22" s="63"/>
      <c r="E22" s="63"/>
      <c r="F22" s="63"/>
      <c r="G22" s="63"/>
      <c r="H22" s="63"/>
      <c r="I22" s="63"/>
      <c r="J22" s="63"/>
      <c r="K22" s="63"/>
      <c r="L22" s="63"/>
      <c r="M22" s="63"/>
      <c r="N22" s="63"/>
      <c r="O22" s="63"/>
      <c r="P22" s="63"/>
      <c r="Q22" s="63"/>
      <c r="R22" s="63"/>
      <c r="S22" s="63"/>
      <c r="T22" s="63"/>
      <c r="U22" s="63"/>
      <c r="V22" s="63"/>
      <c r="W22" s="63"/>
      <c r="X22" s="92"/>
    </row>
    <row r="23" spans="1:24" s="1" customFormat="1" ht="11.25" customHeight="1" x14ac:dyDescent="0.2">
      <c r="A23" s="89"/>
      <c r="B23" s="115" t="s">
        <v>60</v>
      </c>
      <c r="C23" s="62" t="s">
        <v>61</v>
      </c>
      <c r="D23" s="63"/>
      <c r="E23" s="63"/>
      <c r="F23" s="63"/>
      <c r="G23" s="63"/>
      <c r="H23" s="63"/>
      <c r="I23" s="63"/>
      <c r="J23" s="63"/>
      <c r="K23" s="63"/>
      <c r="L23" s="63"/>
      <c r="M23" s="63"/>
      <c r="N23" s="63"/>
      <c r="O23" s="63"/>
      <c r="P23" s="63"/>
      <c r="Q23" s="63"/>
      <c r="R23" s="63"/>
      <c r="S23" s="63"/>
      <c r="T23" s="63"/>
      <c r="U23" s="63"/>
      <c r="V23" s="63"/>
      <c r="W23" s="63"/>
      <c r="X23" s="92"/>
    </row>
    <row r="24" spans="1:24" s="1" customFormat="1" ht="11.25" customHeight="1" x14ac:dyDescent="0.2">
      <c r="A24" s="89"/>
      <c r="B24" s="115" t="s">
        <v>60</v>
      </c>
      <c r="C24" s="62" t="s">
        <v>62</v>
      </c>
      <c r="D24" s="63"/>
      <c r="E24" s="63"/>
      <c r="F24" s="63"/>
      <c r="G24" s="63"/>
      <c r="H24" s="63"/>
      <c r="I24" s="63"/>
      <c r="J24" s="63"/>
      <c r="K24" s="63"/>
      <c r="L24" s="63"/>
      <c r="M24" s="63"/>
      <c r="N24" s="63"/>
      <c r="O24" s="63"/>
      <c r="P24" s="63"/>
      <c r="Q24" s="63"/>
      <c r="R24" s="63"/>
      <c r="S24" s="63"/>
      <c r="T24" s="63"/>
      <c r="U24" s="63"/>
      <c r="V24" s="63"/>
      <c r="W24" s="63"/>
      <c r="X24" s="92"/>
    </row>
    <row r="25" spans="1:24" s="1" customFormat="1" ht="11.25" customHeight="1" x14ac:dyDescent="0.2">
      <c r="A25" s="89"/>
      <c r="B25" s="115" t="s">
        <v>60</v>
      </c>
      <c r="C25" s="62" t="s">
        <v>63</v>
      </c>
      <c r="D25" s="63"/>
      <c r="E25" s="63"/>
      <c r="F25" s="63"/>
      <c r="G25" s="63"/>
      <c r="H25" s="63"/>
      <c r="I25" s="63"/>
      <c r="J25" s="63"/>
      <c r="K25" s="63"/>
      <c r="L25" s="63"/>
      <c r="M25" s="63"/>
      <c r="N25" s="63"/>
      <c r="O25" s="63"/>
      <c r="P25" s="63"/>
      <c r="Q25" s="63"/>
      <c r="R25" s="63"/>
      <c r="S25" s="63"/>
      <c r="T25" s="63"/>
      <c r="U25" s="63"/>
      <c r="V25" s="63"/>
      <c r="W25" s="63"/>
      <c r="X25" s="92"/>
    </row>
    <row r="26" spans="1:24" s="1" customFormat="1" ht="11.25" customHeight="1" x14ac:dyDescent="0.2">
      <c r="A26" s="89"/>
      <c r="B26" s="115" t="s">
        <v>64</v>
      </c>
      <c r="C26" s="62" t="s">
        <v>65</v>
      </c>
      <c r="D26" s="63"/>
      <c r="E26" s="63"/>
      <c r="F26" s="63"/>
      <c r="G26" s="63"/>
      <c r="H26" s="63"/>
      <c r="I26" s="63"/>
      <c r="J26" s="63"/>
      <c r="K26" s="63"/>
      <c r="L26" s="63"/>
      <c r="M26" s="63"/>
      <c r="N26" s="63"/>
      <c r="O26" s="63"/>
      <c r="P26" s="63"/>
      <c r="Q26" s="63"/>
      <c r="R26" s="63"/>
      <c r="S26" s="63"/>
      <c r="T26" s="63"/>
      <c r="U26" s="63"/>
      <c r="V26" s="63"/>
      <c r="W26" s="63"/>
      <c r="X26" s="92"/>
    </row>
    <row r="27" spans="1:24" s="1" customFormat="1" ht="11.25" customHeight="1" x14ac:dyDescent="0.2">
      <c r="A27" s="89"/>
      <c r="B27" s="116" t="s">
        <v>66</v>
      </c>
      <c r="C27" s="68"/>
      <c r="D27" s="68"/>
      <c r="E27" s="68"/>
      <c r="F27" s="69"/>
      <c r="G27" s="70" t="s">
        <v>67</v>
      </c>
      <c r="H27" s="71"/>
      <c r="I27" s="71"/>
      <c r="J27" s="71"/>
      <c r="K27" s="72"/>
      <c r="L27" s="73" t="s">
        <v>68</v>
      </c>
      <c r="M27" s="74"/>
      <c r="N27" s="74"/>
      <c r="O27" s="74"/>
      <c r="P27" s="75"/>
      <c r="Q27" s="76" t="s">
        <v>69</v>
      </c>
      <c r="R27" s="77"/>
      <c r="S27" s="77"/>
      <c r="T27" s="77"/>
      <c r="U27" s="77"/>
      <c r="V27" s="77"/>
      <c r="W27" s="77"/>
      <c r="X27" s="93"/>
    </row>
    <row r="28" spans="1:24" s="1" customFormat="1" ht="11.25" x14ac:dyDescent="0.2">
      <c r="A28" s="89"/>
      <c r="B28" s="90" t="s">
        <v>70</v>
      </c>
      <c r="C28" s="91"/>
      <c r="D28" s="91"/>
      <c r="E28" s="91"/>
      <c r="F28" s="91"/>
      <c r="G28" s="91"/>
      <c r="H28" s="91"/>
      <c r="I28" s="91"/>
      <c r="J28" s="91"/>
      <c r="K28" s="91"/>
      <c r="L28" s="91"/>
      <c r="M28" s="91"/>
      <c r="N28" s="91"/>
      <c r="O28" s="91"/>
      <c r="P28" s="91"/>
      <c r="Q28" s="91"/>
      <c r="R28" s="91"/>
      <c r="S28" s="91"/>
      <c r="T28" s="91"/>
      <c r="U28" s="91"/>
      <c r="V28" s="91"/>
      <c r="W28" s="91"/>
      <c r="X28" s="94"/>
    </row>
  </sheetData>
  <mergeCells count="14">
    <mergeCell ref="B1:W1"/>
    <mergeCell ref="B2:W2"/>
    <mergeCell ref="B20:K20"/>
    <mergeCell ref="C21:X21"/>
    <mergeCell ref="C22:X22"/>
    <mergeCell ref="C23:X23"/>
    <mergeCell ref="B28:X28"/>
    <mergeCell ref="C24:X24"/>
    <mergeCell ref="C25:X25"/>
    <mergeCell ref="C26:X26"/>
    <mergeCell ref="B27:F27"/>
    <mergeCell ref="G27:K27"/>
    <mergeCell ref="L27:P27"/>
    <mergeCell ref="Q27:X27"/>
  </mergeCells>
  <pageMargins left="0.19685039370078741" right="0.19685039370078741" top="0.39370078740157483" bottom="0.39370078740157483" header="0.51181102362204722" footer="0.51181102362204722"/>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25"/>
  <sheetViews>
    <sheetView showGridLines="0" workbookViewId="0">
      <selection activeCell="AB14" sqref="AB14"/>
    </sheetView>
  </sheetViews>
  <sheetFormatPr defaultRowHeight="15" x14ac:dyDescent="0.25"/>
  <cols>
    <col min="1" max="1" width="2.7109375" customWidth="1"/>
    <col min="2" max="2" width="10" bestFit="1" customWidth="1"/>
    <col min="3" max="3" width="20.5703125" bestFit="1" customWidth="1"/>
    <col min="4" max="4" width="2.7109375" customWidth="1"/>
    <col min="5" max="5" width="3" customWidth="1"/>
    <col min="6" max="6" width="5" customWidth="1"/>
    <col min="7" max="7" width="5.140625" customWidth="1"/>
    <col min="8" max="8" width="9.85546875" bestFit="1" customWidth="1"/>
    <col min="9" max="9" width="3.85546875" customWidth="1"/>
    <col min="10" max="10" width="2.7109375" customWidth="1"/>
    <col min="11" max="11" width="5.85546875"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5" max="25" width="1.28515625" customWidth="1"/>
  </cols>
  <sheetData>
    <row r="1" spans="1:27" s="1" customFormat="1" ht="12.75" x14ac:dyDescent="0.2">
      <c r="A1" s="89"/>
      <c r="B1" s="99" t="s">
        <v>0</v>
      </c>
      <c r="C1" s="85"/>
      <c r="D1" s="85"/>
      <c r="E1" s="85"/>
      <c r="F1" s="85"/>
      <c r="G1" s="85"/>
      <c r="H1" s="85"/>
      <c r="I1" s="85"/>
      <c r="J1" s="85"/>
      <c r="K1" s="85"/>
      <c r="L1" s="85"/>
      <c r="M1" s="85"/>
      <c r="N1" s="85"/>
      <c r="O1" s="85"/>
      <c r="P1" s="85"/>
      <c r="Q1" s="85"/>
      <c r="R1" s="85"/>
      <c r="S1" s="85"/>
      <c r="T1" s="85"/>
      <c r="U1" s="85"/>
      <c r="V1" s="85"/>
      <c r="W1" s="98"/>
      <c r="X1" s="79"/>
      <c r="Y1" s="78"/>
    </row>
    <row r="2" spans="1:27" s="1" customFormat="1" ht="12.75" customHeight="1" x14ac:dyDescent="0.2">
      <c r="A2" s="89"/>
      <c r="B2" s="64" t="s">
        <v>412</v>
      </c>
      <c r="C2" s="64"/>
      <c r="D2" s="64"/>
      <c r="E2" s="64"/>
      <c r="F2" s="64"/>
      <c r="G2" s="64"/>
      <c r="H2" s="64"/>
      <c r="I2" s="64"/>
      <c r="J2" s="64"/>
      <c r="K2" s="64"/>
      <c r="L2" s="64"/>
      <c r="M2" s="64"/>
      <c r="N2" s="64"/>
      <c r="O2" s="64"/>
      <c r="P2" s="64"/>
      <c r="Q2" s="64"/>
      <c r="R2" s="64"/>
      <c r="S2" s="64"/>
      <c r="T2" s="64"/>
      <c r="U2" s="64"/>
      <c r="V2" s="64"/>
      <c r="W2" s="65"/>
      <c r="X2" s="78"/>
      <c r="Y2" s="78"/>
    </row>
    <row r="3" spans="1:27"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16" t="s">
        <v>371</v>
      </c>
      <c r="AA3" s="78"/>
    </row>
    <row r="4" spans="1:27" s="1" customFormat="1" ht="12.75" x14ac:dyDescent="0.2">
      <c r="A4" s="89"/>
      <c r="B4" s="84">
        <v>30080000</v>
      </c>
      <c r="C4" s="4" t="s">
        <v>413</v>
      </c>
      <c r="D4" s="4" t="s">
        <v>12</v>
      </c>
      <c r="E4" s="4" t="s">
        <v>13</v>
      </c>
      <c r="F4" s="4" t="s">
        <v>14</v>
      </c>
      <c r="G4" s="4" t="s">
        <v>15</v>
      </c>
      <c r="H4" s="4" t="s">
        <v>16</v>
      </c>
      <c r="I4" s="4" t="s">
        <v>17</v>
      </c>
      <c r="J4" s="4" t="s">
        <v>414</v>
      </c>
      <c r="K4" s="5">
        <v>36982</v>
      </c>
      <c r="L4" s="7">
        <v>0</v>
      </c>
      <c r="M4" s="7">
        <v>0</v>
      </c>
      <c r="N4" s="7">
        <v>0</v>
      </c>
      <c r="O4" s="7">
        <v>0</v>
      </c>
      <c r="P4" s="7">
        <v>0</v>
      </c>
      <c r="Q4" s="7">
        <v>0</v>
      </c>
      <c r="R4" s="7">
        <v>0</v>
      </c>
      <c r="S4" s="7">
        <v>0</v>
      </c>
      <c r="T4" s="7">
        <v>0</v>
      </c>
      <c r="U4" s="7">
        <v>0</v>
      </c>
      <c r="V4" s="7">
        <v>2</v>
      </c>
      <c r="W4" s="7">
        <v>60</v>
      </c>
      <c r="X4" s="16">
        <f>AVERAGE(L4:W4)</f>
        <v>5.166666666666667</v>
      </c>
      <c r="AA4" s="78"/>
    </row>
    <row r="5" spans="1:27" s="1" customFormat="1" ht="12.75" x14ac:dyDescent="0.2">
      <c r="A5" s="89"/>
      <c r="B5" s="84">
        <v>8151002</v>
      </c>
      <c r="C5" s="4" t="s">
        <v>413</v>
      </c>
      <c r="D5" s="4" t="s">
        <v>19</v>
      </c>
      <c r="E5" s="4" t="s">
        <v>13</v>
      </c>
      <c r="F5" s="4" t="s">
        <v>14</v>
      </c>
      <c r="G5" s="4" t="s">
        <v>15</v>
      </c>
      <c r="H5" s="4" t="s">
        <v>20</v>
      </c>
      <c r="I5" s="4" t="s">
        <v>17</v>
      </c>
      <c r="J5" s="4" t="s">
        <v>414</v>
      </c>
      <c r="K5" s="5">
        <v>36982</v>
      </c>
      <c r="L5" s="7">
        <v>18</v>
      </c>
      <c r="M5" s="7">
        <v>0</v>
      </c>
      <c r="N5" s="7">
        <v>0</v>
      </c>
      <c r="O5" s="7">
        <v>0</v>
      </c>
      <c r="P5" s="7">
        <v>0</v>
      </c>
      <c r="Q5" s="7">
        <v>0</v>
      </c>
      <c r="R5" s="7">
        <v>0</v>
      </c>
      <c r="S5" s="7">
        <v>0</v>
      </c>
      <c r="T5" s="7">
        <v>0</v>
      </c>
      <c r="U5" s="7">
        <v>0</v>
      </c>
      <c r="V5" s="7">
        <v>3</v>
      </c>
      <c r="W5" s="7">
        <v>60</v>
      </c>
      <c r="X5" s="16">
        <f t="shared" ref="X5:X16" si="0">AVERAGE(L5:W5)</f>
        <v>6.75</v>
      </c>
    </row>
    <row r="6" spans="1:27" s="1" customFormat="1" ht="12.75" x14ac:dyDescent="0.2">
      <c r="A6" s="89"/>
      <c r="B6" s="84">
        <v>30050000</v>
      </c>
      <c r="C6" s="4" t="s">
        <v>415</v>
      </c>
      <c r="D6" s="4" t="s">
        <v>12</v>
      </c>
      <c r="E6" s="4" t="s">
        <v>13</v>
      </c>
      <c r="F6" s="4" t="s">
        <v>14</v>
      </c>
      <c r="G6" s="4" t="s">
        <v>31</v>
      </c>
      <c r="H6" s="4" t="s">
        <v>32</v>
      </c>
      <c r="I6" s="4" t="s">
        <v>33</v>
      </c>
      <c r="J6" s="4" t="s">
        <v>414</v>
      </c>
      <c r="K6" s="5">
        <v>37956</v>
      </c>
      <c r="L6" s="6">
        <v>97</v>
      </c>
      <c r="M6" s="8">
        <v>85</v>
      </c>
      <c r="N6" s="6">
        <v>100</v>
      </c>
      <c r="O6" s="6">
        <v>98</v>
      </c>
      <c r="P6" s="7">
        <v>79</v>
      </c>
      <c r="Q6" s="6">
        <v>100</v>
      </c>
      <c r="R6" s="6">
        <v>98</v>
      </c>
      <c r="S6" s="6">
        <v>99</v>
      </c>
      <c r="T6" s="6">
        <v>99</v>
      </c>
      <c r="U6" s="6">
        <v>98</v>
      </c>
      <c r="V6" s="6">
        <v>96</v>
      </c>
      <c r="W6" s="6">
        <v>99</v>
      </c>
      <c r="X6" s="16">
        <f t="shared" si="0"/>
        <v>95.666666666666671</v>
      </c>
    </row>
    <row r="7" spans="1:27" s="1" customFormat="1" ht="12.75" x14ac:dyDescent="0.2">
      <c r="A7" s="89"/>
      <c r="B7" s="84">
        <v>8351006</v>
      </c>
      <c r="C7" s="4" t="s">
        <v>415</v>
      </c>
      <c r="D7" s="4" t="s">
        <v>19</v>
      </c>
      <c r="E7" s="4" t="s">
        <v>13</v>
      </c>
      <c r="F7" s="4" t="s">
        <v>14</v>
      </c>
      <c r="G7" s="4" t="s">
        <v>31</v>
      </c>
      <c r="H7" s="4" t="s">
        <v>20</v>
      </c>
      <c r="I7" s="4" t="s">
        <v>33</v>
      </c>
      <c r="J7" s="4" t="s">
        <v>414</v>
      </c>
      <c r="K7" s="5">
        <v>37956</v>
      </c>
      <c r="L7" s="6">
        <v>97</v>
      </c>
      <c r="M7" s="8">
        <v>85</v>
      </c>
      <c r="N7" s="6">
        <v>100</v>
      </c>
      <c r="O7" s="6">
        <v>98</v>
      </c>
      <c r="P7" s="7">
        <v>79</v>
      </c>
      <c r="Q7" s="6">
        <v>93</v>
      </c>
      <c r="R7" s="7">
        <v>25</v>
      </c>
      <c r="S7" s="6">
        <v>99</v>
      </c>
      <c r="T7" s="6">
        <v>99</v>
      </c>
      <c r="U7" s="6">
        <v>98</v>
      </c>
      <c r="V7" s="6">
        <v>96</v>
      </c>
      <c r="W7" s="6">
        <v>94</v>
      </c>
      <c r="X7" s="16">
        <f t="shared" si="0"/>
        <v>88.583333333333329</v>
      </c>
    </row>
    <row r="8" spans="1:27" s="1" customFormat="1" ht="12.75" x14ac:dyDescent="0.2">
      <c r="A8" s="89"/>
      <c r="B8" s="84">
        <v>19152000</v>
      </c>
      <c r="C8" s="4" t="s">
        <v>416</v>
      </c>
      <c r="D8" s="4" t="s">
        <v>12</v>
      </c>
      <c r="E8" s="4" t="s">
        <v>13</v>
      </c>
      <c r="F8" s="4" t="s">
        <v>14</v>
      </c>
      <c r="G8" s="4"/>
      <c r="H8" s="4" t="s">
        <v>27</v>
      </c>
      <c r="I8" s="4"/>
      <c r="J8" s="4" t="s">
        <v>414</v>
      </c>
      <c r="K8" s="5">
        <v>41760</v>
      </c>
      <c r="L8" s="7">
        <v>0</v>
      </c>
      <c r="M8" s="7">
        <v>35</v>
      </c>
      <c r="N8" s="8">
        <v>85</v>
      </c>
      <c r="O8" s="6">
        <v>98</v>
      </c>
      <c r="P8" s="6">
        <v>96</v>
      </c>
      <c r="Q8" s="6">
        <v>100</v>
      </c>
      <c r="R8" s="6">
        <v>97</v>
      </c>
      <c r="S8" s="6">
        <v>95</v>
      </c>
      <c r="T8" s="7">
        <v>49</v>
      </c>
      <c r="U8" s="7">
        <v>0</v>
      </c>
      <c r="V8" s="7">
        <v>0</v>
      </c>
      <c r="W8" s="7">
        <v>0</v>
      </c>
      <c r="X8" s="16">
        <f t="shared" si="0"/>
        <v>54.583333333333336</v>
      </c>
    </row>
    <row r="9" spans="1:27" s="1" customFormat="1" ht="12.75" x14ac:dyDescent="0.2">
      <c r="A9" s="89"/>
      <c r="B9" s="84">
        <v>0</v>
      </c>
      <c r="C9" s="4" t="s">
        <v>416</v>
      </c>
      <c r="D9" s="4" t="s">
        <v>19</v>
      </c>
      <c r="E9" s="4" t="s">
        <v>13</v>
      </c>
      <c r="F9" s="4" t="s">
        <v>14</v>
      </c>
      <c r="G9" s="4"/>
      <c r="H9" s="4" t="s">
        <v>20</v>
      </c>
      <c r="I9" s="4"/>
      <c r="J9" s="4" t="s">
        <v>414</v>
      </c>
      <c r="K9" s="5">
        <v>41760</v>
      </c>
      <c r="L9" s="7">
        <v>0</v>
      </c>
      <c r="M9" s="7">
        <v>3</v>
      </c>
      <c r="N9" s="8">
        <v>89</v>
      </c>
      <c r="O9" s="6">
        <v>98</v>
      </c>
      <c r="P9" s="6">
        <v>96</v>
      </c>
      <c r="Q9" s="6">
        <v>100</v>
      </c>
      <c r="R9" s="6">
        <v>97</v>
      </c>
      <c r="S9" s="6">
        <v>95</v>
      </c>
      <c r="T9" s="6">
        <v>99</v>
      </c>
      <c r="U9" s="6">
        <v>100</v>
      </c>
      <c r="V9" s="6">
        <v>98</v>
      </c>
      <c r="W9" s="6">
        <v>100</v>
      </c>
      <c r="X9" s="16">
        <f t="shared" si="0"/>
        <v>81.25</v>
      </c>
    </row>
    <row r="10" spans="1:27" s="1" customFormat="1" ht="12.75" x14ac:dyDescent="0.2">
      <c r="A10" s="89"/>
      <c r="B10" s="84">
        <v>19500000</v>
      </c>
      <c r="C10" s="4" t="s">
        <v>417</v>
      </c>
      <c r="D10" s="4" t="s">
        <v>12</v>
      </c>
      <c r="E10" s="4" t="s">
        <v>13</v>
      </c>
      <c r="F10" s="4" t="s">
        <v>14</v>
      </c>
      <c r="G10" s="4" t="s">
        <v>15</v>
      </c>
      <c r="H10" s="4" t="s">
        <v>27</v>
      </c>
      <c r="I10" s="4" t="s">
        <v>17</v>
      </c>
      <c r="J10" s="4" t="s">
        <v>414</v>
      </c>
      <c r="K10" s="5">
        <v>37742</v>
      </c>
      <c r="L10" s="6">
        <v>98</v>
      </c>
      <c r="M10" s="8">
        <v>88</v>
      </c>
      <c r="N10" s="6">
        <v>98</v>
      </c>
      <c r="O10" s="6">
        <v>98</v>
      </c>
      <c r="P10" s="6">
        <v>95</v>
      </c>
      <c r="Q10" s="6">
        <v>94</v>
      </c>
      <c r="R10" s="7">
        <v>58</v>
      </c>
      <c r="S10" s="7">
        <v>21</v>
      </c>
      <c r="T10" s="7">
        <v>10</v>
      </c>
      <c r="U10" s="7">
        <v>13</v>
      </c>
      <c r="V10" s="7">
        <v>2</v>
      </c>
      <c r="W10" s="8">
        <v>82</v>
      </c>
      <c r="X10" s="16">
        <f t="shared" si="0"/>
        <v>63.083333333333336</v>
      </c>
    </row>
    <row r="11" spans="1:27" s="1" customFormat="1" ht="12.75" x14ac:dyDescent="0.2">
      <c r="A11" s="89"/>
      <c r="B11" s="84">
        <v>8051017</v>
      </c>
      <c r="C11" s="4" t="s">
        <v>417</v>
      </c>
      <c r="D11" s="4" t="s">
        <v>19</v>
      </c>
      <c r="E11" s="4" t="s">
        <v>13</v>
      </c>
      <c r="F11" s="4" t="s">
        <v>14</v>
      </c>
      <c r="G11" s="4" t="s">
        <v>15</v>
      </c>
      <c r="H11" s="4" t="s">
        <v>20</v>
      </c>
      <c r="I11" s="4" t="s">
        <v>17</v>
      </c>
      <c r="J11" s="4" t="s">
        <v>414</v>
      </c>
      <c r="K11" s="5">
        <v>37742</v>
      </c>
      <c r="L11" s="6">
        <v>98</v>
      </c>
      <c r="M11" s="8">
        <v>88</v>
      </c>
      <c r="N11" s="6">
        <v>98</v>
      </c>
      <c r="O11" s="6">
        <v>98</v>
      </c>
      <c r="P11" s="6">
        <v>97</v>
      </c>
      <c r="Q11" s="6">
        <v>94</v>
      </c>
      <c r="R11" s="7">
        <v>62</v>
      </c>
      <c r="S11" s="7">
        <v>26</v>
      </c>
      <c r="T11" s="7">
        <v>12</v>
      </c>
      <c r="U11" s="7">
        <v>14</v>
      </c>
      <c r="V11" s="7">
        <v>2</v>
      </c>
      <c r="W11" s="8">
        <v>82</v>
      </c>
      <c r="X11" s="16">
        <f t="shared" si="0"/>
        <v>64.25</v>
      </c>
    </row>
    <row r="12" spans="1:27" s="1" customFormat="1" ht="12.75" x14ac:dyDescent="0.2">
      <c r="A12" s="89"/>
      <c r="B12" s="84">
        <v>30055000</v>
      </c>
      <c r="C12" s="4" t="s">
        <v>418</v>
      </c>
      <c r="D12" s="4" t="s">
        <v>12</v>
      </c>
      <c r="E12" s="4" t="s">
        <v>13</v>
      </c>
      <c r="F12" s="4" t="s">
        <v>14</v>
      </c>
      <c r="G12" s="4"/>
      <c r="H12" s="4" t="s">
        <v>16</v>
      </c>
      <c r="I12" s="4"/>
      <c r="J12" s="4" t="s">
        <v>414</v>
      </c>
      <c r="K12" s="5">
        <v>41913</v>
      </c>
      <c r="L12" s="6">
        <v>98</v>
      </c>
      <c r="M12" s="7">
        <v>79</v>
      </c>
      <c r="N12" s="6">
        <v>98</v>
      </c>
      <c r="O12" s="6">
        <v>98</v>
      </c>
      <c r="P12" s="6">
        <v>94</v>
      </c>
      <c r="Q12" s="6">
        <v>100</v>
      </c>
      <c r="R12" s="6">
        <v>97</v>
      </c>
      <c r="S12" s="6">
        <v>95</v>
      </c>
      <c r="T12" s="6">
        <v>92</v>
      </c>
      <c r="U12" s="7">
        <v>0</v>
      </c>
      <c r="V12" s="7">
        <v>32</v>
      </c>
      <c r="W12" s="6">
        <v>99</v>
      </c>
      <c r="X12" s="16">
        <f t="shared" si="0"/>
        <v>81.833333333333329</v>
      </c>
    </row>
    <row r="13" spans="1:27" s="1" customFormat="1" ht="12.75" x14ac:dyDescent="0.2">
      <c r="A13" s="89"/>
      <c r="B13" s="84">
        <v>8251004</v>
      </c>
      <c r="C13" s="4" t="s">
        <v>418</v>
      </c>
      <c r="D13" s="4" t="s">
        <v>19</v>
      </c>
      <c r="E13" s="4" t="s">
        <v>13</v>
      </c>
      <c r="F13" s="4" t="s">
        <v>14</v>
      </c>
      <c r="G13" s="4"/>
      <c r="H13" s="4" t="s">
        <v>20</v>
      </c>
      <c r="I13" s="4"/>
      <c r="J13" s="4" t="s">
        <v>414</v>
      </c>
      <c r="K13" s="5">
        <v>41913</v>
      </c>
      <c r="L13" s="6">
        <v>97</v>
      </c>
      <c r="M13" s="7">
        <v>79</v>
      </c>
      <c r="N13" s="6">
        <v>98</v>
      </c>
      <c r="O13" s="6">
        <v>98</v>
      </c>
      <c r="P13" s="6">
        <v>97</v>
      </c>
      <c r="Q13" s="6">
        <v>100</v>
      </c>
      <c r="R13" s="6">
        <v>96</v>
      </c>
      <c r="S13" s="6">
        <v>95</v>
      </c>
      <c r="T13" s="8">
        <v>83</v>
      </c>
      <c r="U13" s="7">
        <v>0</v>
      </c>
      <c r="V13" s="7">
        <v>32</v>
      </c>
      <c r="W13" s="6">
        <v>99</v>
      </c>
      <c r="X13" s="16">
        <f t="shared" si="0"/>
        <v>81.166666666666671</v>
      </c>
    </row>
    <row r="14" spans="1:27" s="1" customFormat="1" ht="12.75" x14ac:dyDescent="0.2">
      <c r="A14" s="89"/>
      <c r="B14" s="84">
        <v>30300000</v>
      </c>
      <c r="C14" s="4" t="s">
        <v>419</v>
      </c>
      <c r="D14" s="4" t="s">
        <v>12</v>
      </c>
      <c r="E14" s="4" t="s">
        <v>13</v>
      </c>
      <c r="F14" s="4" t="s">
        <v>14</v>
      </c>
      <c r="G14" s="4" t="s">
        <v>15</v>
      </c>
      <c r="H14" s="4" t="s">
        <v>16</v>
      </c>
      <c r="I14" s="4" t="s">
        <v>17</v>
      </c>
      <c r="J14" s="4" t="s">
        <v>414</v>
      </c>
      <c r="K14" s="5">
        <v>35521</v>
      </c>
      <c r="L14" s="7">
        <v>0</v>
      </c>
      <c r="M14" s="7">
        <v>0</v>
      </c>
      <c r="N14" s="7">
        <v>0</v>
      </c>
      <c r="O14" s="7">
        <v>0</v>
      </c>
      <c r="P14" s="7">
        <v>0</v>
      </c>
      <c r="Q14" s="7">
        <v>0</v>
      </c>
      <c r="R14" s="7">
        <v>0</v>
      </c>
      <c r="S14" s="7">
        <v>0</v>
      </c>
      <c r="T14" s="7">
        <v>0</v>
      </c>
      <c r="U14" s="7">
        <v>0</v>
      </c>
      <c r="V14" s="7">
        <v>41</v>
      </c>
      <c r="W14" s="6">
        <v>100</v>
      </c>
      <c r="X14" s="16">
        <f t="shared" si="0"/>
        <v>11.75</v>
      </c>
    </row>
    <row r="15" spans="1:27" s="1" customFormat="1" ht="12.75" x14ac:dyDescent="0.2">
      <c r="A15" s="89"/>
      <c r="B15" s="84">
        <v>8052000</v>
      </c>
      <c r="C15" s="4" t="s">
        <v>419</v>
      </c>
      <c r="D15" s="4" t="s">
        <v>19</v>
      </c>
      <c r="E15" s="4" t="s">
        <v>13</v>
      </c>
      <c r="F15" s="4" t="s">
        <v>14</v>
      </c>
      <c r="G15" s="4" t="s">
        <v>15</v>
      </c>
      <c r="H15" s="4" t="s">
        <v>20</v>
      </c>
      <c r="I15" s="4" t="s">
        <v>17</v>
      </c>
      <c r="J15" s="4" t="s">
        <v>414</v>
      </c>
      <c r="K15" s="5">
        <v>35521</v>
      </c>
      <c r="L15" s="7">
        <v>0</v>
      </c>
      <c r="M15" s="7">
        <v>0</v>
      </c>
      <c r="N15" s="7">
        <v>0</v>
      </c>
      <c r="O15" s="7">
        <v>0</v>
      </c>
      <c r="P15" s="7">
        <v>0</v>
      </c>
      <c r="Q15" s="7">
        <v>0</v>
      </c>
      <c r="R15" s="7">
        <v>0</v>
      </c>
      <c r="S15" s="7">
        <v>0</v>
      </c>
      <c r="T15" s="7">
        <v>0</v>
      </c>
      <c r="U15" s="7">
        <v>0</v>
      </c>
      <c r="V15" s="7">
        <v>41</v>
      </c>
      <c r="W15" s="6">
        <v>100</v>
      </c>
      <c r="X15" s="16">
        <f t="shared" si="0"/>
        <v>11.75</v>
      </c>
    </row>
    <row r="16" spans="1:27" s="1" customFormat="1" ht="11.25" customHeight="1" x14ac:dyDescent="0.2">
      <c r="A16" s="89"/>
      <c r="B16" s="66" t="s">
        <v>55</v>
      </c>
      <c r="C16" s="66"/>
      <c r="D16" s="66"/>
      <c r="E16" s="66"/>
      <c r="F16" s="66"/>
      <c r="G16" s="66"/>
      <c r="H16" s="66"/>
      <c r="I16" s="66"/>
      <c r="J16" s="66"/>
      <c r="K16" s="67"/>
      <c r="L16" s="7">
        <v>50</v>
      </c>
      <c r="M16" s="7">
        <v>45</v>
      </c>
      <c r="N16" s="7">
        <v>64</v>
      </c>
      <c r="O16" s="7">
        <v>65</v>
      </c>
      <c r="P16" s="7">
        <v>61</v>
      </c>
      <c r="Q16" s="7">
        <v>65</v>
      </c>
      <c r="R16" s="7">
        <v>53</v>
      </c>
      <c r="S16" s="7">
        <v>52</v>
      </c>
      <c r="T16" s="7">
        <v>45</v>
      </c>
      <c r="U16" s="7">
        <v>27</v>
      </c>
      <c r="V16" s="7">
        <v>37</v>
      </c>
      <c r="W16" s="8">
        <v>81</v>
      </c>
      <c r="X16" s="16">
        <f t="shared" si="0"/>
        <v>53.75</v>
      </c>
    </row>
    <row r="17" spans="1:24" s="1" customFormat="1" ht="11.25" customHeight="1" x14ac:dyDescent="0.2">
      <c r="A17" s="89"/>
      <c r="B17" s="84" t="s">
        <v>56</v>
      </c>
      <c r="C17" s="62" t="s">
        <v>57</v>
      </c>
      <c r="D17" s="63"/>
      <c r="E17" s="63"/>
      <c r="F17" s="63"/>
      <c r="G17" s="63"/>
      <c r="H17" s="63"/>
      <c r="I17" s="63"/>
      <c r="J17" s="63"/>
      <c r="K17" s="63"/>
      <c r="L17" s="63"/>
      <c r="M17" s="63"/>
      <c r="N17" s="63"/>
      <c r="O17" s="63"/>
      <c r="P17" s="63"/>
      <c r="Q17" s="63"/>
      <c r="R17" s="63"/>
      <c r="S17" s="63"/>
      <c r="T17" s="63"/>
      <c r="U17" s="63"/>
      <c r="V17" s="63"/>
      <c r="W17" s="63"/>
      <c r="X17" s="92"/>
    </row>
    <row r="18" spans="1:24" s="1" customFormat="1" ht="11.25" customHeight="1" x14ac:dyDescent="0.2">
      <c r="A18" s="89"/>
      <c r="B18" s="84" t="s">
        <v>58</v>
      </c>
      <c r="C18" s="62" t="s">
        <v>59</v>
      </c>
      <c r="D18" s="63"/>
      <c r="E18" s="63"/>
      <c r="F18" s="63"/>
      <c r="G18" s="63"/>
      <c r="H18" s="63"/>
      <c r="I18" s="63"/>
      <c r="J18" s="63"/>
      <c r="K18" s="63"/>
      <c r="L18" s="63"/>
      <c r="M18" s="63"/>
      <c r="N18" s="63"/>
      <c r="O18" s="63"/>
      <c r="P18" s="63"/>
      <c r="Q18" s="63"/>
      <c r="R18" s="63"/>
      <c r="S18" s="63"/>
      <c r="T18" s="63"/>
      <c r="U18" s="63"/>
      <c r="V18" s="63"/>
      <c r="W18" s="63"/>
      <c r="X18" s="92"/>
    </row>
    <row r="19" spans="1:24" s="1" customFormat="1" ht="11.25" customHeight="1" x14ac:dyDescent="0.2">
      <c r="A19" s="89"/>
      <c r="B19" s="84" t="s">
        <v>60</v>
      </c>
      <c r="C19" s="62" t="s">
        <v>61</v>
      </c>
      <c r="D19" s="63"/>
      <c r="E19" s="63"/>
      <c r="F19" s="63"/>
      <c r="G19" s="63"/>
      <c r="H19" s="63"/>
      <c r="I19" s="63"/>
      <c r="J19" s="63"/>
      <c r="K19" s="63"/>
      <c r="L19" s="63"/>
      <c r="M19" s="63"/>
      <c r="N19" s="63"/>
      <c r="O19" s="63"/>
      <c r="P19" s="63"/>
      <c r="Q19" s="63"/>
      <c r="R19" s="63"/>
      <c r="S19" s="63"/>
      <c r="T19" s="63"/>
      <c r="U19" s="63"/>
      <c r="V19" s="63"/>
      <c r="W19" s="63"/>
      <c r="X19" s="92"/>
    </row>
    <row r="20" spans="1:24" s="1" customFormat="1" ht="11.25" customHeight="1" x14ac:dyDescent="0.2">
      <c r="A20" s="89"/>
      <c r="B20" s="84" t="s">
        <v>60</v>
      </c>
      <c r="C20" s="62" t="s">
        <v>62</v>
      </c>
      <c r="D20" s="63"/>
      <c r="E20" s="63"/>
      <c r="F20" s="63"/>
      <c r="G20" s="63"/>
      <c r="H20" s="63"/>
      <c r="I20" s="63"/>
      <c r="J20" s="63"/>
      <c r="K20" s="63"/>
      <c r="L20" s="63"/>
      <c r="M20" s="63"/>
      <c r="N20" s="63"/>
      <c r="O20" s="63"/>
      <c r="P20" s="63"/>
      <c r="Q20" s="63"/>
      <c r="R20" s="63"/>
      <c r="S20" s="63"/>
      <c r="T20" s="63"/>
      <c r="U20" s="63"/>
      <c r="V20" s="63"/>
      <c r="W20" s="63"/>
      <c r="X20" s="92"/>
    </row>
    <row r="21" spans="1:24" s="1" customFormat="1" ht="11.25" customHeight="1" x14ac:dyDescent="0.2">
      <c r="A21" s="89"/>
      <c r="B21" s="84" t="s">
        <v>60</v>
      </c>
      <c r="C21" s="62" t="s">
        <v>63</v>
      </c>
      <c r="D21" s="63"/>
      <c r="E21" s="63"/>
      <c r="F21" s="63"/>
      <c r="G21" s="63"/>
      <c r="H21" s="63"/>
      <c r="I21" s="63"/>
      <c r="J21" s="63"/>
      <c r="K21" s="63"/>
      <c r="L21" s="63"/>
      <c r="M21" s="63"/>
      <c r="N21" s="63"/>
      <c r="O21" s="63"/>
      <c r="P21" s="63"/>
      <c r="Q21" s="63"/>
      <c r="R21" s="63"/>
      <c r="S21" s="63"/>
      <c r="T21" s="63"/>
      <c r="U21" s="63"/>
      <c r="V21" s="63"/>
      <c r="W21" s="63"/>
      <c r="X21" s="92"/>
    </row>
    <row r="22" spans="1:24" s="1" customFormat="1" ht="11.25" customHeight="1" x14ac:dyDescent="0.2">
      <c r="A22" s="89"/>
      <c r="B22" s="84" t="s">
        <v>64</v>
      </c>
      <c r="C22" s="62" t="s">
        <v>65</v>
      </c>
      <c r="D22" s="63"/>
      <c r="E22" s="63"/>
      <c r="F22" s="63"/>
      <c r="G22" s="63"/>
      <c r="H22" s="63"/>
      <c r="I22" s="63"/>
      <c r="J22" s="63"/>
      <c r="K22" s="63"/>
      <c r="L22" s="63"/>
      <c r="M22" s="63"/>
      <c r="N22" s="63"/>
      <c r="O22" s="63"/>
      <c r="P22" s="63"/>
      <c r="Q22" s="63"/>
      <c r="R22" s="63"/>
      <c r="S22" s="63"/>
      <c r="T22" s="63"/>
      <c r="U22" s="63"/>
      <c r="V22" s="63"/>
      <c r="W22" s="63"/>
      <c r="X22" s="92"/>
    </row>
    <row r="23" spans="1:24" s="1" customFormat="1" ht="11.25" customHeight="1" x14ac:dyDescent="0.2">
      <c r="A23" s="89"/>
      <c r="B23" s="68" t="s">
        <v>66</v>
      </c>
      <c r="C23" s="68"/>
      <c r="D23" s="68"/>
      <c r="E23" s="68"/>
      <c r="F23" s="69"/>
      <c r="G23" s="70" t="s">
        <v>67</v>
      </c>
      <c r="H23" s="71"/>
      <c r="I23" s="71"/>
      <c r="J23" s="71"/>
      <c r="K23" s="72"/>
      <c r="L23" s="73" t="s">
        <v>68</v>
      </c>
      <c r="M23" s="74"/>
      <c r="N23" s="74"/>
      <c r="O23" s="74"/>
      <c r="P23" s="75"/>
      <c r="Q23" s="76" t="s">
        <v>69</v>
      </c>
      <c r="R23" s="77"/>
      <c r="S23" s="77"/>
      <c r="T23" s="77"/>
      <c r="U23" s="77"/>
      <c r="V23" s="77"/>
      <c r="W23" s="77"/>
      <c r="X23" s="93"/>
    </row>
    <row r="24" spans="1:24" s="1" customFormat="1" ht="11.25" x14ac:dyDescent="0.2">
      <c r="A24" s="89"/>
      <c r="B24" s="90" t="s">
        <v>70</v>
      </c>
      <c r="C24" s="91"/>
      <c r="D24" s="91"/>
      <c r="E24" s="91"/>
      <c r="F24" s="91"/>
      <c r="G24" s="91"/>
      <c r="H24" s="91"/>
      <c r="I24" s="91"/>
      <c r="J24" s="91"/>
      <c r="K24" s="91"/>
      <c r="L24" s="91"/>
      <c r="M24" s="91"/>
      <c r="N24" s="91"/>
      <c r="O24" s="91"/>
      <c r="P24" s="91"/>
      <c r="Q24" s="91"/>
      <c r="R24" s="91"/>
      <c r="S24" s="91"/>
      <c r="T24" s="91"/>
      <c r="U24" s="91"/>
      <c r="V24" s="91"/>
      <c r="W24" s="91"/>
      <c r="X24" s="94"/>
    </row>
    <row r="25" spans="1:24" x14ac:dyDescent="0.25">
      <c r="A25" s="82"/>
    </row>
  </sheetData>
  <mergeCells count="14">
    <mergeCell ref="B24:X24"/>
    <mergeCell ref="C20:X20"/>
    <mergeCell ref="C21:X21"/>
    <mergeCell ref="C22:X22"/>
    <mergeCell ref="B23:F23"/>
    <mergeCell ref="G23:K23"/>
    <mergeCell ref="L23:P23"/>
    <mergeCell ref="Q23:X23"/>
    <mergeCell ref="C19:X19"/>
    <mergeCell ref="B1:W1"/>
    <mergeCell ref="B2:W2"/>
    <mergeCell ref="B16:K16"/>
    <mergeCell ref="C17:X17"/>
    <mergeCell ref="C18:X18"/>
  </mergeCells>
  <printOptions horizontalCentered="1"/>
  <pageMargins left="0.19685039370078741" right="0.19685039370078741" top="0.59055118110236227" bottom="0.39370078740157483" header="0.51181102362204722" footer="0.51181102362204722"/>
  <pageSetup paperSize="9" scale="9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33"/>
  <sheetViews>
    <sheetView showGridLines="0" workbookViewId="0">
      <selection activeCell="AB31" sqref="AB31"/>
    </sheetView>
  </sheetViews>
  <sheetFormatPr defaultRowHeight="15" x14ac:dyDescent="0.25"/>
  <cols>
    <col min="1" max="1" width="2.7109375" customWidth="1"/>
    <col min="2" max="2" width="10" bestFit="1" customWidth="1"/>
    <col min="3" max="3" width="17.5703125" bestFit="1" customWidth="1"/>
    <col min="4" max="4" width="2.7109375" customWidth="1"/>
    <col min="5" max="5" width="3" customWidth="1"/>
    <col min="6" max="6" width="5" customWidth="1"/>
    <col min="7" max="7" width="5.140625" customWidth="1"/>
    <col min="8" max="8" width="9.85546875" bestFit="1" customWidth="1"/>
    <col min="9" max="9" width="3.85546875" customWidth="1"/>
    <col min="10" max="10" width="2.7109375" customWidth="1"/>
    <col min="11" max="11" width="5.85546875"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5" max="25" width="1.28515625" customWidth="1"/>
  </cols>
  <sheetData>
    <row r="1" spans="1:25" s="1" customFormat="1" ht="12.75" x14ac:dyDescent="0.2">
      <c r="A1" s="89"/>
      <c r="B1" s="85" t="s">
        <v>0</v>
      </c>
      <c r="C1" s="85"/>
      <c r="D1" s="85"/>
      <c r="E1" s="85"/>
      <c r="F1" s="85"/>
      <c r="G1" s="85"/>
      <c r="H1" s="85"/>
      <c r="I1" s="85"/>
      <c r="J1" s="85"/>
      <c r="K1" s="85"/>
      <c r="L1" s="85"/>
      <c r="M1" s="85"/>
      <c r="N1" s="85"/>
      <c r="O1" s="85"/>
      <c r="P1" s="85"/>
      <c r="Q1" s="85"/>
      <c r="R1" s="85"/>
      <c r="S1" s="85"/>
      <c r="T1" s="85"/>
      <c r="U1" s="85"/>
      <c r="V1" s="85"/>
      <c r="W1" s="86"/>
      <c r="X1" s="78"/>
      <c r="Y1" s="78"/>
    </row>
    <row r="2" spans="1:25" s="1" customFormat="1" ht="12.75" customHeight="1" x14ac:dyDescent="0.2">
      <c r="A2" s="89"/>
      <c r="B2" s="64" t="s">
        <v>420</v>
      </c>
      <c r="C2" s="64"/>
      <c r="D2" s="64"/>
      <c r="E2" s="64"/>
      <c r="F2" s="64"/>
      <c r="G2" s="64"/>
      <c r="H2" s="64"/>
      <c r="I2" s="64"/>
      <c r="J2" s="64"/>
      <c r="K2" s="64"/>
      <c r="L2" s="64"/>
      <c r="M2" s="64"/>
      <c r="N2" s="64"/>
      <c r="O2" s="64"/>
      <c r="P2" s="64"/>
      <c r="Q2" s="64"/>
      <c r="R2" s="64"/>
      <c r="S2" s="64"/>
      <c r="T2" s="64"/>
      <c r="U2" s="64"/>
      <c r="V2" s="64"/>
      <c r="W2" s="87"/>
      <c r="X2" s="118"/>
    </row>
    <row r="3" spans="1:25"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16" t="s">
        <v>371</v>
      </c>
    </row>
    <row r="4" spans="1:25" s="1" customFormat="1" ht="12.75" x14ac:dyDescent="0.2">
      <c r="A4" s="89"/>
      <c r="B4" s="84">
        <v>45770000</v>
      </c>
      <c r="C4" s="4" t="s">
        <v>102</v>
      </c>
      <c r="D4" s="4" t="s">
        <v>12</v>
      </c>
      <c r="E4" s="4" t="s">
        <v>13</v>
      </c>
      <c r="F4" s="4" t="s">
        <v>14</v>
      </c>
      <c r="G4" s="4" t="s">
        <v>72</v>
      </c>
      <c r="H4" s="4" t="s">
        <v>16</v>
      </c>
      <c r="I4" s="4" t="s">
        <v>17</v>
      </c>
      <c r="J4" s="4" t="s">
        <v>103</v>
      </c>
      <c r="K4" s="5">
        <v>40664</v>
      </c>
      <c r="L4" s="7">
        <v>0</v>
      </c>
      <c r="M4" s="7">
        <v>0</v>
      </c>
      <c r="N4" s="7">
        <v>0</v>
      </c>
      <c r="O4" s="7">
        <v>0</v>
      </c>
      <c r="P4" s="7">
        <v>0</v>
      </c>
      <c r="Q4" s="7">
        <v>0</v>
      </c>
      <c r="R4" s="7">
        <v>0</v>
      </c>
      <c r="S4" s="7">
        <v>0</v>
      </c>
      <c r="T4" s="7">
        <v>0</v>
      </c>
      <c r="U4" s="7">
        <v>0</v>
      </c>
      <c r="V4" s="7">
        <v>28</v>
      </c>
      <c r="W4" s="6">
        <v>99</v>
      </c>
      <c r="X4" s="16">
        <f>AVERAGE(L4:W4)</f>
        <v>10.583333333333334</v>
      </c>
    </row>
    <row r="5" spans="1:25" s="1" customFormat="1" ht="12.75" x14ac:dyDescent="0.2">
      <c r="A5" s="89"/>
      <c r="B5" s="84">
        <v>1344016</v>
      </c>
      <c r="C5" s="4" t="s">
        <v>102</v>
      </c>
      <c r="D5" s="4" t="s">
        <v>19</v>
      </c>
      <c r="E5" s="4" t="s">
        <v>13</v>
      </c>
      <c r="F5" s="4" t="s">
        <v>14</v>
      </c>
      <c r="G5" s="4" t="s">
        <v>72</v>
      </c>
      <c r="H5" s="4" t="s">
        <v>20</v>
      </c>
      <c r="I5" s="4" t="s">
        <v>17</v>
      </c>
      <c r="J5" s="4" t="s">
        <v>103</v>
      </c>
      <c r="K5" s="5">
        <v>40664</v>
      </c>
      <c r="L5" s="7">
        <v>60</v>
      </c>
      <c r="M5" s="7">
        <v>33</v>
      </c>
      <c r="N5" s="7">
        <v>42</v>
      </c>
      <c r="O5" s="7">
        <v>40</v>
      </c>
      <c r="P5" s="7">
        <v>39</v>
      </c>
      <c r="Q5" s="7">
        <v>34</v>
      </c>
      <c r="R5" s="7">
        <v>32</v>
      </c>
      <c r="S5" s="7">
        <v>34</v>
      </c>
      <c r="T5" s="7">
        <v>40</v>
      </c>
      <c r="U5" s="7">
        <v>28</v>
      </c>
      <c r="V5" s="7">
        <v>28</v>
      </c>
      <c r="W5" s="6">
        <v>99</v>
      </c>
      <c r="X5" s="16">
        <f t="shared" ref="X5:X24" si="0">AVERAGE(L5:W5)</f>
        <v>42.416666666666664</v>
      </c>
    </row>
    <row r="6" spans="1:25" s="1" customFormat="1" ht="12.75" x14ac:dyDescent="0.2">
      <c r="A6" s="89"/>
      <c r="B6" s="84">
        <v>45590000</v>
      </c>
      <c r="C6" s="4" t="s">
        <v>421</v>
      </c>
      <c r="D6" s="4" t="s">
        <v>12</v>
      </c>
      <c r="E6" s="4" t="s">
        <v>13</v>
      </c>
      <c r="F6" s="4" t="s">
        <v>14</v>
      </c>
      <c r="G6" s="4" t="s">
        <v>83</v>
      </c>
      <c r="H6" s="4" t="s">
        <v>16</v>
      </c>
      <c r="I6" s="4" t="s">
        <v>78</v>
      </c>
      <c r="J6" s="4" t="s">
        <v>103</v>
      </c>
      <c r="K6" s="5">
        <v>41487</v>
      </c>
      <c r="L6" s="7">
        <v>0</v>
      </c>
      <c r="M6" s="7">
        <v>0</v>
      </c>
      <c r="N6" s="7">
        <v>0</v>
      </c>
      <c r="O6" s="7">
        <v>0</v>
      </c>
      <c r="P6" s="7">
        <v>0</v>
      </c>
      <c r="Q6" s="7">
        <v>0</v>
      </c>
      <c r="R6" s="7">
        <v>0</v>
      </c>
      <c r="S6" s="7">
        <v>0</v>
      </c>
      <c r="T6" s="7">
        <v>0</v>
      </c>
      <c r="U6" s="7">
        <v>0</v>
      </c>
      <c r="V6" s="7">
        <v>37</v>
      </c>
      <c r="W6" s="6">
        <v>98</v>
      </c>
      <c r="X6" s="16">
        <f t="shared" si="0"/>
        <v>11.25</v>
      </c>
    </row>
    <row r="7" spans="1:25" s="1" customFormat="1" ht="12.75" x14ac:dyDescent="0.2">
      <c r="A7" s="89"/>
      <c r="B7" s="84">
        <v>1344014</v>
      </c>
      <c r="C7" s="4" t="s">
        <v>421</v>
      </c>
      <c r="D7" s="4" t="s">
        <v>19</v>
      </c>
      <c r="E7" s="4" t="s">
        <v>13</v>
      </c>
      <c r="F7" s="4" t="s">
        <v>14</v>
      </c>
      <c r="G7" s="4" t="s">
        <v>83</v>
      </c>
      <c r="H7" s="4" t="s">
        <v>20</v>
      </c>
      <c r="I7" s="4" t="s">
        <v>78</v>
      </c>
      <c r="J7" s="4" t="s">
        <v>103</v>
      </c>
      <c r="K7" s="5">
        <v>41487</v>
      </c>
      <c r="L7" s="7">
        <v>0</v>
      </c>
      <c r="M7" s="7">
        <v>0</v>
      </c>
      <c r="N7" s="7">
        <v>1</v>
      </c>
      <c r="O7" s="7">
        <v>43</v>
      </c>
      <c r="P7" s="7">
        <v>58</v>
      </c>
      <c r="Q7" s="7">
        <v>62</v>
      </c>
      <c r="R7" s="7">
        <v>60</v>
      </c>
      <c r="S7" s="7">
        <v>62</v>
      </c>
      <c r="T7" s="7">
        <v>60</v>
      </c>
      <c r="U7" s="7">
        <v>49</v>
      </c>
      <c r="V7" s="7">
        <v>37</v>
      </c>
      <c r="W7" s="6">
        <v>98</v>
      </c>
      <c r="X7" s="16">
        <f t="shared" si="0"/>
        <v>44.166666666666664</v>
      </c>
    </row>
    <row r="8" spans="1:25" s="1" customFormat="1" ht="12.75" x14ac:dyDescent="0.2">
      <c r="A8" s="89"/>
      <c r="B8" s="84">
        <v>53166100</v>
      </c>
      <c r="C8" s="4" t="s">
        <v>104</v>
      </c>
      <c r="D8" s="4" t="s">
        <v>12</v>
      </c>
      <c r="E8" s="4" t="s">
        <v>13</v>
      </c>
      <c r="F8" s="4" t="s">
        <v>14</v>
      </c>
      <c r="G8" s="4"/>
      <c r="H8" s="4" t="s">
        <v>27</v>
      </c>
      <c r="I8" s="4"/>
      <c r="J8" s="4" t="s">
        <v>103</v>
      </c>
      <c r="K8" s="5">
        <v>41671</v>
      </c>
      <c r="L8" s="6">
        <v>98</v>
      </c>
      <c r="M8" s="8">
        <v>82</v>
      </c>
      <c r="N8" s="6">
        <v>100</v>
      </c>
      <c r="O8" s="6">
        <v>98</v>
      </c>
      <c r="P8" s="6">
        <v>96</v>
      </c>
      <c r="Q8" s="6">
        <v>100</v>
      </c>
      <c r="R8" s="6">
        <v>98</v>
      </c>
      <c r="S8" s="6">
        <v>99</v>
      </c>
      <c r="T8" s="6">
        <v>99</v>
      </c>
      <c r="U8" s="6">
        <v>100</v>
      </c>
      <c r="V8" s="6">
        <v>97</v>
      </c>
      <c r="W8" s="6">
        <v>99</v>
      </c>
      <c r="X8" s="16">
        <f t="shared" si="0"/>
        <v>97.166666666666671</v>
      </c>
    </row>
    <row r="9" spans="1:25" s="1" customFormat="1" ht="12.75" x14ac:dyDescent="0.2">
      <c r="A9" s="89"/>
      <c r="B9" s="84">
        <v>1439109</v>
      </c>
      <c r="C9" s="4" t="s">
        <v>104</v>
      </c>
      <c r="D9" s="4" t="s">
        <v>19</v>
      </c>
      <c r="E9" s="4" t="s">
        <v>13</v>
      </c>
      <c r="F9" s="4" t="s">
        <v>14</v>
      </c>
      <c r="G9" s="4"/>
      <c r="H9" s="4" t="s">
        <v>20</v>
      </c>
      <c r="I9" s="4"/>
      <c r="J9" s="4" t="s">
        <v>103</v>
      </c>
      <c r="K9" s="5">
        <v>41671</v>
      </c>
      <c r="L9" s="6">
        <v>98</v>
      </c>
      <c r="M9" s="8">
        <v>82</v>
      </c>
      <c r="N9" s="6">
        <v>100</v>
      </c>
      <c r="O9" s="6">
        <v>98</v>
      </c>
      <c r="P9" s="6">
        <v>96</v>
      </c>
      <c r="Q9" s="6">
        <v>100</v>
      </c>
      <c r="R9" s="6">
        <v>98</v>
      </c>
      <c r="S9" s="6">
        <v>99</v>
      </c>
      <c r="T9" s="6">
        <v>99</v>
      </c>
      <c r="U9" s="6">
        <v>100</v>
      </c>
      <c r="V9" s="6">
        <v>97</v>
      </c>
      <c r="W9" s="6">
        <v>99</v>
      </c>
      <c r="X9" s="16">
        <f t="shared" si="0"/>
        <v>97.166666666666671</v>
      </c>
    </row>
    <row r="10" spans="1:25" s="1" customFormat="1" ht="12.75" x14ac:dyDescent="0.2">
      <c r="A10" s="89"/>
      <c r="B10" s="84">
        <v>46675000</v>
      </c>
      <c r="C10" s="4" t="s">
        <v>105</v>
      </c>
      <c r="D10" s="4" t="s">
        <v>12</v>
      </c>
      <c r="E10" s="4" t="s">
        <v>13</v>
      </c>
      <c r="F10" s="4" t="s">
        <v>14</v>
      </c>
      <c r="G10" s="4" t="s">
        <v>72</v>
      </c>
      <c r="H10" s="4" t="s">
        <v>16</v>
      </c>
      <c r="I10" s="4" t="s">
        <v>17</v>
      </c>
      <c r="J10" s="4" t="s">
        <v>103</v>
      </c>
      <c r="K10" s="5">
        <v>41122</v>
      </c>
      <c r="L10" s="6">
        <v>99</v>
      </c>
      <c r="M10" s="8">
        <v>83</v>
      </c>
      <c r="N10" s="6">
        <v>100</v>
      </c>
      <c r="O10" s="6">
        <v>98</v>
      </c>
      <c r="P10" s="6">
        <v>96</v>
      </c>
      <c r="Q10" s="6">
        <v>100</v>
      </c>
      <c r="R10" s="6">
        <v>98</v>
      </c>
      <c r="S10" s="6">
        <v>99</v>
      </c>
      <c r="T10" s="6">
        <v>99</v>
      </c>
      <c r="U10" s="6">
        <v>99</v>
      </c>
      <c r="V10" s="6">
        <v>96</v>
      </c>
      <c r="W10" s="6">
        <v>99</v>
      </c>
      <c r="X10" s="16">
        <f t="shared" si="0"/>
        <v>97.166666666666671</v>
      </c>
    </row>
    <row r="11" spans="1:25" s="1" customFormat="1" ht="12.75" x14ac:dyDescent="0.2">
      <c r="A11" s="89"/>
      <c r="B11" s="84">
        <v>1144005</v>
      </c>
      <c r="C11" s="4" t="s">
        <v>105</v>
      </c>
      <c r="D11" s="4" t="s">
        <v>19</v>
      </c>
      <c r="E11" s="4" t="s">
        <v>13</v>
      </c>
      <c r="F11" s="4" t="s">
        <v>14</v>
      </c>
      <c r="G11" s="4" t="s">
        <v>72</v>
      </c>
      <c r="H11" s="4" t="s">
        <v>20</v>
      </c>
      <c r="I11" s="4" t="s">
        <v>17</v>
      </c>
      <c r="J11" s="4" t="s">
        <v>103</v>
      </c>
      <c r="K11" s="5">
        <v>41122</v>
      </c>
      <c r="L11" s="6">
        <v>99</v>
      </c>
      <c r="M11" s="8">
        <v>82</v>
      </c>
      <c r="N11" s="6">
        <v>100</v>
      </c>
      <c r="O11" s="6">
        <v>98</v>
      </c>
      <c r="P11" s="6">
        <v>96</v>
      </c>
      <c r="Q11" s="6">
        <v>100</v>
      </c>
      <c r="R11" s="6">
        <v>98</v>
      </c>
      <c r="S11" s="6">
        <v>99</v>
      </c>
      <c r="T11" s="6">
        <v>99</v>
      </c>
      <c r="U11" s="6">
        <v>99</v>
      </c>
      <c r="V11" s="6">
        <v>96</v>
      </c>
      <c r="W11" s="6">
        <v>99</v>
      </c>
      <c r="X11" s="16">
        <f t="shared" si="0"/>
        <v>97.083333333333329</v>
      </c>
    </row>
    <row r="12" spans="1:25" s="1" customFormat="1" ht="12.75" x14ac:dyDescent="0.2">
      <c r="A12" s="89"/>
      <c r="B12" s="84">
        <v>51240000</v>
      </c>
      <c r="C12" s="4" t="s">
        <v>106</v>
      </c>
      <c r="D12" s="4" t="s">
        <v>12</v>
      </c>
      <c r="E12" s="4" t="s">
        <v>13</v>
      </c>
      <c r="F12" s="4" t="s">
        <v>14</v>
      </c>
      <c r="G12" s="4" t="s">
        <v>15</v>
      </c>
      <c r="H12" s="4" t="s">
        <v>32</v>
      </c>
      <c r="I12" s="4" t="s">
        <v>17</v>
      </c>
      <c r="J12" s="4" t="s">
        <v>103</v>
      </c>
      <c r="K12" s="5">
        <v>35400</v>
      </c>
      <c r="L12" s="6">
        <v>96</v>
      </c>
      <c r="M12" s="7">
        <v>77</v>
      </c>
      <c r="N12" s="6">
        <v>100</v>
      </c>
      <c r="O12" s="6">
        <v>98</v>
      </c>
      <c r="P12" s="6">
        <v>97</v>
      </c>
      <c r="Q12" s="6">
        <v>100</v>
      </c>
      <c r="R12" s="6">
        <v>98</v>
      </c>
      <c r="S12" s="6">
        <v>95</v>
      </c>
      <c r="T12" s="6">
        <v>99</v>
      </c>
      <c r="U12" s="6">
        <v>98</v>
      </c>
      <c r="V12" s="6">
        <v>96</v>
      </c>
      <c r="W12" s="6">
        <v>99</v>
      </c>
      <c r="X12" s="16">
        <f t="shared" si="0"/>
        <v>96.083333333333329</v>
      </c>
    </row>
    <row r="13" spans="1:25" s="1" customFormat="1" ht="12.75" x14ac:dyDescent="0.2">
      <c r="A13" s="89"/>
      <c r="B13" s="84">
        <v>1240012</v>
      </c>
      <c r="C13" s="4" t="s">
        <v>106</v>
      </c>
      <c r="D13" s="4" t="s">
        <v>19</v>
      </c>
      <c r="E13" s="4" t="s">
        <v>13</v>
      </c>
      <c r="F13" s="4" t="s">
        <v>14</v>
      </c>
      <c r="G13" s="4" t="s">
        <v>15</v>
      </c>
      <c r="H13" s="4" t="s">
        <v>20</v>
      </c>
      <c r="I13" s="4" t="s">
        <v>17</v>
      </c>
      <c r="J13" s="4" t="s">
        <v>103</v>
      </c>
      <c r="K13" s="5">
        <v>35400</v>
      </c>
      <c r="L13" s="6">
        <v>96</v>
      </c>
      <c r="M13" s="7">
        <v>77</v>
      </c>
      <c r="N13" s="6">
        <v>100</v>
      </c>
      <c r="O13" s="6">
        <v>98</v>
      </c>
      <c r="P13" s="6">
        <v>97</v>
      </c>
      <c r="Q13" s="6">
        <v>100</v>
      </c>
      <c r="R13" s="6">
        <v>98</v>
      </c>
      <c r="S13" s="6">
        <v>95</v>
      </c>
      <c r="T13" s="6">
        <v>99</v>
      </c>
      <c r="U13" s="6">
        <v>98</v>
      </c>
      <c r="V13" s="6">
        <v>96</v>
      </c>
      <c r="W13" s="6">
        <v>99</v>
      </c>
      <c r="X13" s="16">
        <f t="shared" si="0"/>
        <v>96.083333333333329</v>
      </c>
    </row>
    <row r="14" spans="1:25" s="1" customFormat="1" ht="12.75" x14ac:dyDescent="0.2">
      <c r="A14" s="89"/>
      <c r="B14" s="84">
        <v>53050000</v>
      </c>
      <c r="C14" s="4" t="s">
        <v>422</v>
      </c>
      <c r="D14" s="4" t="s">
        <v>12</v>
      </c>
      <c r="E14" s="4" t="s">
        <v>13</v>
      </c>
      <c r="F14" s="4" t="s">
        <v>14</v>
      </c>
      <c r="G14" s="4"/>
      <c r="H14" s="4" t="s">
        <v>27</v>
      </c>
      <c r="I14" s="4"/>
      <c r="J14" s="4" t="s">
        <v>103</v>
      </c>
      <c r="K14" s="5">
        <v>42370</v>
      </c>
      <c r="L14" s="9" t="s">
        <v>299</v>
      </c>
      <c r="M14" s="8">
        <v>84</v>
      </c>
      <c r="N14" s="6">
        <v>100</v>
      </c>
      <c r="O14" s="6">
        <v>98</v>
      </c>
      <c r="P14" s="6">
        <v>96</v>
      </c>
      <c r="Q14" s="6">
        <v>100</v>
      </c>
      <c r="R14" s="6">
        <v>98</v>
      </c>
      <c r="S14" s="6">
        <v>99</v>
      </c>
      <c r="T14" s="6">
        <v>99</v>
      </c>
      <c r="U14" s="6">
        <v>96</v>
      </c>
      <c r="V14" s="6">
        <v>96</v>
      </c>
      <c r="W14" s="6">
        <v>98</v>
      </c>
      <c r="X14" s="16">
        <f t="shared" si="0"/>
        <v>96.727272727272734</v>
      </c>
    </row>
    <row r="15" spans="1:25" s="1" customFormat="1" ht="12.75" x14ac:dyDescent="0.2">
      <c r="A15" s="89"/>
      <c r="B15" s="84">
        <v>1439023</v>
      </c>
      <c r="C15" s="4" t="s">
        <v>422</v>
      </c>
      <c r="D15" s="4" t="s">
        <v>19</v>
      </c>
      <c r="E15" s="4" t="s">
        <v>13</v>
      </c>
      <c r="F15" s="4" t="s">
        <v>14</v>
      </c>
      <c r="G15" s="4"/>
      <c r="H15" s="4" t="s">
        <v>20</v>
      </c>
      <c r="I15" s="4"/>
      <c r="J15" s="4" t="s">
        <v>103</v>
      </c>
      <c r="K15" s="5">
        <v>42370</v>
      </c>
      <c r="L15" s="9" t="s">
        <v>299</v>
      </c>
      <c r="M15" s="8">
        <v>84</v>
      </c>
      <c r="N15" s="6">
        <v>100</v>
      </c>
      <c r="O15" s="6">
        <v>98</v>
      </c>
      <c r="P15" s="6">
        <v>96</v>
      </c>
      <c r="Q15" s="6">
        <v>100</v>
      </c>
      <c r="R15" s="6">
        <v>98</v>
      </c>
      <c r="S15" s="6">
        <v>99</v>
      </c>
      <c r="T15" s="6">
        <v>99</v>
      </c>
      <c r="U15" s="6">
        <v>98</v>
      </c>
      <c r="V15" s="6">
        <v>96</v>
      </c>
      <c r="W15" s="6">
        <v>98</v>
      </c>
      <c r="X15" s="16">
        <f t="shared" si="0"/>
        <v>96.909090909090907</v>
      </c>
    </row>
    <row r="16" spans="1:25" s="1" customFormat="1" ht="12.75" x14ac:dyDescent="0.2">
      <c r="A16" s="89"/>
      <c r="B16" s="84">
        <v>45740001</v>
      </c>
      <c r="C16" s="4" t="s">
        <v>107</v>
      </c>
      <c r="D16" s="4" t="s">
        <v>12</v>
      </c>
      <c r="E16" s="4" t="s">
        <v>13</v>
      </c>
      <c r="F16" s="4" t="s">
        <v>14</v>
      </c>
      <c r="G16" s="4" t="s">
        <v>72</v>
      </c>
      <c r="H16" s="4" t="s">
        <v>16</v>
      </c>
      <c r="I16" s="4" t="s">
        <v>17</v>
      </c>
      <c r="J16" s="4" t="s">
        <v>103</v>
      </c>
      <c r="K16" s="5">
        <v>40664</v>
      </c>
      <c r="L16" s="7">
        <v>0</v>
      </c>
      <c r="M16" s="7">
        <v>0</v>
      </c>
      <c r="N16" s="7">
        <v>0</v>
      </c>
      <c r="O16" s="7">
        <v>0</v>
      </c>
      <c r="P16" s="7">
        <v>0</v>
      </c>
      <c r="Q16" s="7">
        <v>0</v>
      </c>
      <c r="R16" s="7">
        <v>0</v>
      </c>
      <c r="S16" s="7">
        <v>0</v>
      </c>
      <c r="T16" s="7">
        <v>0</v>
      </c>
      <c r="U16" s="7">
        <v>8</v>
      </c>
      <c r="V16" s="7">
        <v>79</v>
      </c>
      <c r="W16" s="6">
        <v>99</v>
      </c>
      <c r="X16" s="16">
        <f t="shared" si="0"/>
        <v>15.5</v>
      </c>
    </row>
    <row r="17" spans="1:25" s="1" customFormat="1" ht="12.75" x14ac:dyDescent="0.2">
      <c r="A17" s="89"/>
      <c r="B17" s="84">
        <v>1344002</v>
      </c>
      <c r="C17" s="4" t="s">
        <v>107</v>
      </c>
      <c r="D17" s="4" t="s">
        <v>19</v>
      </c>
      <c r="E17" s="4" t="s">
        <v>13</v>
      </c>
      <c r="F17" s="4" t="s">
        <v>14</v>
      </c>
      <c r="G17" s="4" t="s">
        <v>72</v>
      </c>
      <c r="H17" s="4" t="s">
        <v>20</v>
      </c>
      <c r="I17" s="4" t="s">
        <v>17</v>
      </c>
      <c r="J17" s="4" t="s">
        <v>103</v>
      </c>
      <c r="K17" s="5">
        <v>40664</v>
      </c>
      <c r="L17" s="6">
        <v>96</v>
      </c>
      <c r="M17" s="6">
        <v>80</v>
      </c>
      <c r="N17" s="6">
        <v>99</v>
      </c>
      <c r="O17" s="6">
        <v>99</v>
      </c>
      <c r="P17" s="6">
        <v>96</v>
      </c>
      <c r="Q17" s="6">
        <v>100</v>
      </c>
      <c r="R17" s="6">
        <v>98</v>
      </c>
      <c r="S17" s="6">
        <v>99</v>
      </c>
      <c r="T17" s="6">
        <v>98</v>
      </c>
      <c r="U17" s="7">
        <v>74</v>
      </c>
      <c r="V17" s="7">
        <v>79</v>
      </c>
      <c r="W17" s="6">
        <v>99</v>
      </c>
      <c r="X17" s="16">
        <f t="shared" si="0"/>
        <v>93.083333333333329</v>
      </c>
    </row>
    <row r="18" spans="1:25" s="1" customFormat="1" ht="12.75" x14ac:dyDescent="0.2">
      <c r="A18" s="89"/>
      <c r="B18" s="84">
        <v>50430000</v>
      </c>
      <c r="C18" s="4" t="s">
        <v>108</v>
      </c>
      <c r="D18" s="4" t="s">
        <v>12</v>
      </c>
      <c r="E18" s="4" t="s">
        <v>13</v>
      </c>
      <c r="F18" s="4" t="s">
        <v>14</v>
      </c>
      <c r="G18" s="4" t="s">
        <v>15</v>
      </c>
      <c r="H18" s="4" t="s">
        <v>16</v>
      </c>
      <c r="I18" s="4" t="s">
        <v>17</v>
      </c>
      <c r="J18" s="4" t="s">
        <v>103</v>
      </c>
      <c r="K18" s="5">
        <v>41153</v>
      </c>
      <c r="L18" s="6">
        <v>96</v>
      </c>
      <c r="M18" s="7">
        <v>77</v>
      </c>
      <c r="N18" s="6">
        <v>100</v>
      </c>
      <c r="O18" s="6">
        <v>98</v>
      </c>
      <c r="P18" s="6">
        <v>97</v>
      </c>
      <c r="Q18" s="6">
        <v>100</v>
      </c>
      <c r="R18" s="6">
        <v>98</v>
      </c>
      <c r="S18" s="6">
        <v>95</v>
      </c>
      <c r="T18" s="6">
        <v>99</v>
      </c>
      <c r="U18" s="6">
        <v>98</v>
      </c>
      <c r="V18" s="6">
        <v>95</v>
      </c>
      <c r="W18" s="7">
        <v>63</v>
      </c>
      <c r="X18" s="16">
        <f t="shared" si="0"/>
        <v>93</v>
      </c>
    </row>
    <row r="19" spans="1:25" s="1" customFormat="1" ht="12.75" x14ac:dyDescent="0.2">
      <c r="A19" s="89"/>
      <c r="B19" s="84">
        <v>1140048</v>
      </c>
      <c r="C19" s="4" t="s">
        <v>108</v>
      </c>
      <c r="D19" s="4" t="s">
        <v>19</v>
      </c>
      <c r="E19" s="4" t="s">
        <v>13</v>
      </c>
      <c r="F19" s="4" t="s">
        <v>14</v>
      </c>
      <c r="G19" s="4" t="s">
        <v>15</v>
      </c>
      <c r="H19" s="4" t="s">
        <v>20</v>
      </c>
      <c r="I19" s="4" t="s">
        <v>17</v>
      </c>
      <c r="J19" s="4" t="s">
        <v>103</v>
      </c>
      <c r="K19" s="5">
        <v>41153</v>
      </c>
      <c r="L19" s="6">
        <v>96</v>
      </c>
      <c r="M19" s="7">
        <v>77</v>
      </c>
      <c r="N19" s="6">
        <v>100</v>
      </c>
      <c r="O19" s="6">
        <v>98</v>
      </c>
      <c r="P19" s="6">
        <v>97</v>
      </c>
      <c r="Q19" s="6">
        <v>100</v>
      </c>
      <c r="R19" s="6">
        <v>98</v>
      </c>
      <c r="S19" s="6">
        <v>95</v>
      </c>
      <c r="T19" s="6">
        <v>99</v>
      </c>
      <c r="U19" s="6">
        <v>98</v>
      </c>
      <c r="V19" s="6">
        <v>94</v>
      </c>
      <c r="W19" s="6">
        <v>99</v>
      </c>
      <c r="X19" s="16">
        <f t="shared" si="0"/>
        <v>95.916666666666671</v>
      </c>
    </row>
    <row r="20" spans="1:25" s="1" customFormat="1" ht="12.75" x14ac:dyDescent="0.2">
      <c r="A20" s="89"/>
      <c r="B20" s="84">
        <v>50380000</v>
      </c>
      <c r="C20" s="4" t="s">
        <v>109</v>
      </c>
      <c r="D20" s="4" t="s">
        <v>12</v>
      </c>
      <c r="E20" s="4" t="s">
        <v>13</v>
      </c>
      <c r="F20" s="4" t="s">
        <v>14</v>
      </c>
      <c r="G20" s="4" t="s">
        <v>15</v>
      </c>
      <c r="H20" s="4" t="s">
        <v>16</v>
      </c>
      <c r="I20" s="4" t="s">
        <v>17</v>
      </c>
      <c r="J20" s="4" t="s">
        <v>103</v>
      </c>
      <c r="K20" s="5">
        <v>41153</v>
      </c>
      <c r="L20" s="6">
        <v>96</v>
      </c>
      <c r="M20" s="7">
        <v>78</v>
      </c>
      <c r="N20" s="6">
        <v>100</v>
      </c>
      <c r="O20" s="6">
        <v>98</v>
      </c>
      <c r="P20" s="6">
        <v>97</v>
      </c>
      <c r="Q20" s="6">
        <v>100</v>
      </c>
      <c r="R20" s="6">
        <v>98</v>
      </c>
      <c r="S20" s="6">
        <v>95</v>
      </c>
      <c r="T20" s="6">
        <v>99</v>
      </c>
      <c r="U20" s="6">
        <v>99</v>
      </c>
      <c r="V20" s="6">
        <v>96</v>
      </c>
      <c r="W20" s="6">
        <v>99</v>
      </c>
      <c r="X20" s="16">
        <f t="shared" si="0"/>
        <v>96.25</v>
      </c>
    </row>
    <row r="21" spans="1:25" s="1" customFormat="1" ht="12.75" x14ac:dyDescent="0.2">
      <c r="A21" s="89"/>
      <c r="B21" s="84">
        <v>1040026</v>
      </c>
      <c r="C21" s="4" t="s">
        <v>109</v>
      </c>
      <c r="D21" s="4" t="s">
        <v>19</v>
      </c>
      <c r="E21" s="4" t="s">
        <v>13</v>
      </c>
      <c r="F21" s="4" t="s">
        <v>14</v>
      </c>
      <c r="G21" s="4" t="s">
        <v>15</v>
      </c>
      <c r="H21" s="4" t="s">
        <v>20</v>
      </c>
      <c r="I21" s="4" t="s">
        <v>17</v>
      </c>
      <c r="J21" s="4" t="s">
        <v>103</v>
      </c>
      <c r="K21" s="5">
        <v>41153</v>
      </c>
      <c r="L21" s="6">
        <v>96</v>
      </c>
      <c r="M21" s="7">
        <v>78</v>
      </c>
      <c r="N21" s="6">
        <v>100</v>
      </c>
      <c r="O21" s="6">
        <v>98</v>
      </c>
      <c r="P21" s="6">
        <v>97</v>
      </c>
      <c r="Q21" s="6">
        <v>100</v>
      </c>
      <c r="R21" s="6">
        <v>98</v>
      </c>
      <c r="S21" s="6">
        <v>95</v>
      </c>
      <c r="T21" s="6">
        <v>99</v>
      </c>
      <c r="U21" s="6">
        <v>98</v>
      </c>
      <c r="V21" s="6">
        <v>96</v>
      </c>
      <c r="W21" s="6">
        <v>99</v>
      </c>
      <c r="X21" s="16">
        <f t="shared" si="0"/>
        <v>96.166666666666671</v>
      </c>
    </row>
    <row r="22" spans="1:25" s="1" customFormat="1" ht="12.75" x14ac:dyDescent="0.2">
      <c r="A22" s="89"/>
      <c r="B22" s="84">
        <v>45910001</v>
      </c>
      <c r="C22" s="4" t="s">
        <v>423</v>
      </c>
      <c r="D22" s="4" t="s">
        <v>12</v>
      </c>
      <c r="E22" s="4" t="s">
        <v>13</v>
      </c>
      <c r="F22" s="4" t="s">
        <v>14</v>
      </c>
      <c r="G22" s="4" t="s">
        <v>83</v>
      </c>
      <c r="H22" s="4" t="s">
        <v>32</v>
      </c>
      <c r="I22" s="4" t="s">
        <v>78</v>
      </c>
      <c r="J22" s="4" t="s">
        <v>103</v>
      </c>
      <c r="K22" s="5">
        <v>41487</v>
      </c>
      <c r="L22" s="7">
        <v>0</v>
      </c>
      <c r="M22" s="7">
        <v>0</v>
      </c>
      <c r="N22" s="7">
        <v>0</v>
      </c>
      <c r="O22" s="7">
        <v>0</v>
      </c>
      <c r="P22" s="7">
        <v>0</v>
      </c>
      <c r="Q22" s="7">
        <v>0</v>
      </c>
      <c r="R22" s="7">
        <v>0</v>
      </c>
      <c r="S22" s="7">
        <v>0</v>
      </c>
      <c r="T22" s="7">
        <v>0</v>
      </c>
      <c r="U22" s="7">
        <v>0</v>
      </c>
      <c r="V22" s="7">
        <v>29</v>
      </c>
      <c r="W22" s="6">
        <v>98</v>
      </c>
      <c r="X22" s="16">
        <f t="shared" si="0"/>
        <v>10.583333333333334</v>
      </c>
    </row>
    <row r="23" spans="1:25" s="1" customFormat="1" ht="12.75" x14ac:dyDescent="0.2">
      <c r="A23" s="89"/>
      <c r="B23" s="84">
        <v>1344017</v>
      </c>
      <c r="C23" s="4" t="s">
        <v>423</v>
      </c>
      <c r="D23" s="4" t="s">
        <v>19</v>
      </c>
      <c r="E23" s="4" t="s">
        <v>13</v>
      </c>
      <c r="F23" s="4" t="s">
        <v>14</v>
      </c>
      <c r="G23" s="4" t="s">
        <v>83</v>
      </c>
      <c r="H23" s="4" t="s">
        <v>20</v>
      </c>
      <c r="I23" s="4" t="s">
        <v>78</v>
      </c>
      <c r="J23" s="4" t="s">
        <v>103</v>
      </c>
      <c r="K23" s="5">
        <v>41487</v>
      </c>
      <c r="L23" s="7">
        <v>0</v>
      </c>
      <c r="M23" s="7">
        <v>0</v>
      </c>
      <c r="N23" s="7">
        <v>0</v>
      </c>
      <c r="O23" s="7">
        <v>0</v>
      </c>
      <c r="P23" s="7">
        <v>0</v>
      </c>
      <c r="Q23" s="7">
        <v>0</v>
      </c>
      <c r="R23" s="7">
        <v>0</v>
      </c>
      <c r="S23" s="7">
        <v>0</v>
      </c>
      <c r="T23" s="7">
        <v>0</v>
      </c>
      <c r="U23" s="7">
        <v>0</v>
      </c>
      <c r="V23" s="7">
        <v>29</v>
      </c>
      <c r="W23" s="6">
        <v>98</v>
      </c>
      <c r="X23" s="16">
        <f t="shared" si="0"/>
        <v>10.583333333333334</v>
      </c>
    </row>
    <row r="24" spans="1:25" s="1" customFormat="1" ht="11.25" customHeight="1" x14ac:dyDescent="0.2">
      <c r="A24" s="89"/>
      <c r="B24" s="66" t="s">
        <v>55</v>
      </c>
      <c r="C24" s="66"/>
      <c r="D24" s="66"/>
      <c r="E24" s="66"/>
      <c r="F24" s="66"/>
      <c r="G24" s="66"/>
      <c r="H24" s="66"/>
      <c r="I24" s="66"/>
      <c r="J24" s="66"/>
      <c r="K24" s="67"/>
      <c r="L24" s="7">
        <v>63</v>
      </c>
      <c r="M24" s="7">
        <v>54</v>
      </c>
      <c r="N24" s="7">
        <v>67</v>
      </c>
      <c r="O24" s="7">
        <v>68</v>
      </c>
      <c r="P24" s="7">
        <v>68</v>
      </c>
      <c r="Q24" s="7">
        <v>70</v>
      </c>
      <c r="R24" s="7">
        <v>68</v>
      </c>
      <c r="S24" s="7">
        <v>68</v>
      </c>
      <c r="T24" s="7">
        <v>69</v>
      </c>
      <c r="U24" s="7">
        <v>67</v>
      </c>
      <c r="V24" s="7">
        <v>75</v>
      </c>
      <c r="W24" s="6">
        <v>97</v>
      </c>
      <c r="X24" s="16">
        <f t="shared" si="0"/>
        <v>69.5</v>
      </c>
    </row>
    <row r="25" spans="1:25" s="1" customFormat="1" ht="11.25" customHeight="1" x14ac:dyDescent="0.2">
      <c r="A25" s="89"/>
      <c r="B25" s="115" t="s">
        <v>56</v>
      </c>
      <c r="C25" s="62" t="s">
        <v>57</v>
      </c>
      <c r="D25" s="63"/>
      <c r="E25" s="63"/>
      <c r="F25" s="63"/>
      <c r="G25" s="63"/>
      <c r="H25" s="63"/>
      <c r="I25" s="63"/>
      <c r="J25" s="63"/>
      <c r="K25" s="63"/>
      <c r="L25" s="63"/>
      <c r="M25" s="63"/>
      <c r="N25" s="63"/>
      <c r="O25" s="63"/>
      <c r="P25" s="63"/>
      <c r="Q25" s="63"/>
      <c r="R25" s="63"/>
      <c r="S25" s="63"/>
      <c r="T25" s="63"/>
      <c r="U25" s="63"/>
      <c r="V25" s="63"/>
      <c r="W25" s="63"/>
      <c r="X25" s="92"/>
      <c r="Y25" s="78"/>
    </row>
    <row r="26" spans="1:25" s="1" customFormat="1" ht="11.25" customHeight="1" x14ac:dyDescent="0.2">
      <c r="A26" s="89"/>
      <c r="B26" s="115" t="s">
        <v>58</v>
      </c>
      <c r="C26" s="62" t="s">
        <v>59</v>
      </c>
      <c r="D26" s="63"/>
      <c r="E26" s="63"/>
      <c r="F26" s="63"/>
      <c r="G26" s="63"/>
      <c r="H26" s="63"/>
      <c r="I26" s="63"/>
      <c r="J26" s="63"/>
      <c r="K26" s="63"/>
      <c r="L26" s="63"/>
      <c r="M26" s="63"/>
      <c r="N26" s="63"/>
      <c r="O26" s="63"/>
      <c r="P26" s="63"/>
      <c r="Q26" s="63"/>
      <c r="R26" s="63"/>
      <c r="S26" s="63"/>
      <c r="T26" s="63"/>
      <c r="U26" s="63"/>
      <c r="V26" s="63"/>
      <c r="W26" s="63"/>
      <c r="X26" s="92"/>
      <c r="Y26" s="78"/>
    </row>
    <row r="27" spans="1:25" s="1" customFormat="1" ht="11.25" customHeight="1" x14ac:dyDescent="0.2">
      <c r="A27" s="89"/>
      <c r="B27" s="115" t="s">
        <v>60</v>
      </c>
      <c r="C27" s="62" t="s">
        <v>61</v>
      </c>
      <c r="D27" s="63"/>
      <c r="E27" s="63"/>
      <c r="F27" s="63"/>
      <c r="G27" s="63"/>
      <c r="H27" s="63"/>
      <c r="I27" s="63"/>
      <c r="J27" s="63"/>
      <c r="K27" s="63"/>
      <c r="L27" s="63"/>
      <c r="M27" s="63"/>
      <c r="N27" s="63"/>
      <c r="O27" s="63"/>
      <c r="P27" s="63"/>
      <c r="Q27" s="63"/>
      <c r="R27" s="63"/>
      <c r="S27" s="63"/>
      <c r="T27" s="63"/>
      <c r="U27" s="63"/>
      <c r="V27" s="63"/>
      <c r="W27" s="63"/>
      <c r="X27" s="92"/>
      <c r="Y27" s="78"/>
    </row>
    <row r="28" spans="1:25" s="1" customFormat="1" ht="11.25" customHeight="1" x14ac:dyDescent="0.2">
      <c r="A28" s="89"/>
      <c r="B28" s="115" t="s">
        <v>60</v>
      </c>
      <c r="C28" s="62" t="s">
        <v>62</v>
      </c>
      <c r="D28" s="63"/>
      <c r="E28" s="63"/>
      <c r="F28" s="63"/>
      <c r="G28" s="63"/>
      <c r="H28" s="63"/>
      <c r="I28" s="63"/>
      <c r="J28" s="63"/>
      <c r="K28" s="63"/>
      <c r="L28" s="63"/>
      <c r="M28" s="63"/>
      <c r="N28" s="63"/>
      <c r="O28" s="63"/>
      <c r="P28" s="63"/>
      <c r="Q28" s="63"/>
      <c r="R28" s="63"/>
      <c r="S28" s="63"/>
      <c r="T28" s="63"/>
      <c r="U28" s="63"/>
      <c r="V28" s="63"/>
      <c r="W28" s="63"/>
      <c r="X28" s="92"/>
      <c r="Y28" s="78"/>
    </row>
    <row r="29" spans="1:25" s="1" customFormat="1" ht="11.25" customHeight="1" x14ac:dyDescent="0.2">
      <c r="A29" s="89"/>
      <c r="B29" s="115" t="s">
        <v>60</v>
      </c>
      <c r="C29" s="62" t="s">
        <v>63</v>
      </c>
      <c r="D29" s="63"/>
      <c r="E29" s="63"/>
      <c r="F29" s="63"/>
      <c r="G29" s="63"/>
      <c r="H29" s="63"/>
      <c r="I29" s="63"/>
      <c r="J29" s="63"/>
      <c r="K29" s="63"/>
      <c r="L29" s="63"/>
      <c r="M29" s="63"/>
      <c r="N29" s="63"/>
      <c r="O29" s="63"/>
      <c r="P29" s="63"/>
      <c r="Q29" s="63"/>
      <c r="R29" s="63"/>
      <c r="S29" s="63"/>
      <c r="T29" s="63"/>
      <c r="U29" s="63"/>
      <c r="V29" s="63"/>
      <c r="W29" s="63"/>
      <c r="X29" s="92"/>
      <c r="Y29" s="78"/>
    </row>
    <row r="30" spans="1:25" s="1" customFormat="1" ht="11.25" customHeight="1" x14ac:dyDescent="0.2">
      <c r="A30" s="89"/>
      <c r="B30" s="115" t="s">
        <v>64</v>
      </c>
      <c r="C30" s="62" t="s">
        <v>65</v>
      </c>
      <c r="D30" s="63"/>
      <c r="E30" s="63"/>
      <c r="F30" s="63"/>
      <c r="G30" s="63"/>
      <c r="H30" s="63"/>
      <c r="I30" s="63"/>
      <c r="J30" s="63"/>
      <c r="K30" s="63"/>
      <c r="L30" s="63"/>
      <c r="M30" s="63"/>
      <c r="N30" s="63"/>
      <c r="O30" s="63"/>
      <c r="P30" s="63"/>
      <c r="Q30" s="63"/>
      <c r="R30" s="63"/>
      <c r="S30" s="63"/>
      <c r="T30" s="63"/>
      <c r="U30" s="63"/>
      <c r="V30" s="63"/>
      <c r="W30" s="63"/>
      <c r="X30" s="92"/>
      <c r="Y30" s="78"/>
    </row>
    <row r="31" spans="1:25" s="1" customFormat="1" ht="11.25" customHeight="1" x14ac:dyDescent="0.2">
      <c r="A31" s="89"/>
      <c r="B31" s="116" t="s">
        <v>66</v>
      </c>
      <c r="C31" s="68"/>
      <c r="D31" s="68"/>
      <c r="E31" s="68"/>
      <c r="F31" s="69"/>
      <c r="G31" s="70" t="s">
        <v>67</v>
      </c>
      <c r="H31" s="71"/>
      <c r="I31" s="71"/>
      <c r="J31" s="71"/>
      <c r="K31" s="72"/>
      <c r="L31" s="73" t="s">
        <v>68</v>
      </c>
      <c r="M31" s="74"/>
      <c r="N31" s="74"/>
      <c r="O31" s="74"/>
      <c r="P31" s="75"/>
      <c r="Q31" s="76" t="s">
        <v>69</v>
      </c>
      <c r="R31" s="77"/>
      <c r="S31" s="77"/>
      <c r="T31" s="77"/>
      <c r="U31" s="77"/>
      <c r="V31" s="77"/>
      <c r="W31" s="77"/>
      <c r="X31" s="93"/>
      <c r="Y31" s="78"/>
    </row>
    <row r="32" spans="1:25" s="1" customFormat="1" ht="11.25" x14ac:dyDescent="0.2">
      <c r="A32" s="89"/>
      <c r="B32" s="90" t="s">
        <v>70</v>
      </c>
      <c r="C32" s="91"/>
      <c r="D32" s="91"/>
      <c r="E32" s="91"/>
      <c r="F32" s="91"/>
      <c r="G32" s="91"/>
      <c r="H32" s="91"/>
      <c r="I32" s="91"/>
      <c r="J32" s="91"/>
      <c r="K32" s="91"/>
      <c r="L32" s="91"/>
      <c r="M32" s="91"/>
      <c r="N32" s="91"/>
      <c r="O32" s="91"/>
      <c r="P32" s="91"/>
      <c r="Q32" s="91"/>
      <c r="R32" s="91"/>
      <c r="S32" s="91"/>
      <c r="T32" s="91"/>
      <c r="U32" s="91"/>
      <c r="V32" s="91"/>
      <c r="W32" s="91"/>
      <c r="X32" s="94"/>
      <c r="Y32" s="78"/>
    </row>
    <row r="33" spans="1:25" x14ac:dyDescent="0.25">
      <c r="A33" s="82"/>
      <c r="B33" s="82"/>
      <c r="X33" s="82"/>
      <c r="Y33" s="82"/>
    </row>
  </sheetData>
  <mergeCells count="14">
    <mergeCell ref="B32:X32"/>
    <mergeCell ref="C28:X28"/>
    <mergeCell ref="C29:X29"/>
    <mergeCell ref="C30:X30"/>
    <mergeCell ref="B31:F31"/>
    <mergeCell ref="G31:K31"/>
    <mergeCell ref="L31:P31"/>
    <mergeCell ref="Q31:X31"/>
    <mergeCell ref="C27:X27"/>
    <mergeCell ref="B1:W1"/>
    <mergeCell ref="B2:W2"/>
    <mergeCell ref="B24:K24"/>
    <mergeCell ref="C25:X25"/>
    <mergeCell ref="C26:X26"/>
  </mergeCells>
  <printOptions horizontalCentered="1"/>
  <pageMargins left="0.19685039370078741" right="0.19685039370078741" top="0.59055118110236227" bottom="0.39370078740157483" header="0.51181102362204722" footer="0.51181102362204722"/>
  <pageSetup paperSize="9" scale="9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4"/>
  <sheetViews>
    <sheetView showGridLines="0" zoomScaleNormal="100" workbookViewId="0">
      <selection activeCell="AA5" sqref="AA5"/>
    </sheetView>
  </sheetViews>
  <sheetFormatPr defaultRowHeight="15" x14ac:dyDescent="0.25"/>
  <cols>
    <col min="1" max="1" width="2.7109375" customWidth="1"/>
    <col min="2" max="2" width="10" bestFit="1" customWidth="1"/>
    <col min="3" max="3" width="19.85546875" bestFit="1" customWidth="1"/>
    <col min="4" max="4" width="2.7109375" customWidth="1"/>
    <col min="5" max="5" width="3" customWidth="1"/>
    <col min="6" max="6" width="5" customWidth="1"/>
    <col min="7" max="7" width="5.140625" customWidth="1"/>
    <col min="8" max="8" width="8.85546875" customWidth="1"/>
    <col min="9" max="9" width="3.85546875" customWidth="1"/>
    <col min="10" max="10" width="2.5703125" customWidth="1"/>
    <col min="11" max="11" width="6.7109375"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5" max="25" width="9.140625" customWidth="1"/>
  </cols>
  <sheetData>
    <row r="1" spans="1:25" s="1" customFormat="1" ht="12.75" x14ac:dyDescent="0.2">
      <c r="A1" s="89"/>
      <c r="B1" s="85" t="s">
        <v>0</v>
      </c>
      <c r="C1" s="85"/>
      <c r="D1" s="85"/>
      <c r="E1" s="85"/>
      <c r="F1" s="85"/>
      <c r="G1" s="85"/>
      <c r="H1" s="85"/>
      <c r="I1" s="85"/>
      <c r="J1" s="85"/>
      <c r="K1" s="85"/>
      <c r="L1" s="85"/>
      <c r="M1" s="85"/>
      <c r="N1" s="85"/>
      <c r="O1" s="85"/>
      <c r="P1" s="85"/>
      <c r="Q1" s="85"/>
      <c r="R1" s="85"/>
      <c r="S1" s="85"/>
      <c r="T1" s="85"/>
      <c r="U1" s="85"/>
      <c r="V1" s="85"/>
      <c r="W1" s="98"/>
      <c r="X1" s="79"/>
      <c r="Y1" s="78"/>
    </row>
    <row r="2" spans="1:25" s="1" customFormat="1" ht="12.75" customHeight="1" x14ac:dyDescent="0.2">
      <c r="A2" s="89"/>
      <c r="B2" s="64" t="s">
        <v>424</v>
      </c>
      <c r="C2" s="64"/>
      <c r="D2" s="64"/>
      <c r="E2" s="64"/>
      <c r="F2" s="64"/>
      <c r="G2" s="64"/>
      <c r="H2" s="64"/>
      <c r="I2" s="64"/>
      <c r="J2" s="64"/>
      <c r="K2" s="64"/>
      <c r="L2" s="64"/>
      <c r="M2" s="64"/>
      <c r="N2" s="64"/>
      <c r="O2" s="64"/>
      <c r="P2" s="64"/>
      <c r="Q2" s="64"/>
      <c r="R2" s="64"/>
      <c r="S2" s="64"/>
      <c r="T2" s="64"/>
      <c r="U2" s="64"/>
      <c r="V2" s="64"/>
      <c r="W2" s="65"/>
      <c r="X2" s="119"/>
      <c r="Y2" s="78"/>
    </row>
    <row r="3" spans="1:25"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16" t="s">
        <v>371</v>
      </c>
    </row>
    <row r="4" spans="1:25" s="1" customFormat="1" ht="12.75" x14ac:dyDescent="0.2">
      <c r="A4" s="89"/>
      <c r="B4" s="84">
        <v>35265100</v>
      </c>
      <c r="C4" s="4" t="s">
        <v>110</v>
      </c>
      <c r="D4" s="4" t="s">
        <v>12</v>
      </c>
      <c r="E4" s="4" t="s">
        <v>13</v>
      </c>
      <c r="F4" s="4" t="s">
        <v>14</v>
      </c>
      <c r="G4" s="4"/>
      <c r="H4" s="4" t="s">
        <v>27</v>
      </c>
      <c r="I4" s="4"/>
      <c r="J4" s="4" t="s">
        <v>111</v>
      </c>
      <c r="K4" s="5">
        <v>41609</v>
      </c>
      <c r="L4" s="6">
        <v>98</v>
      </c>
      <c r="M4" s="8">
        <v>86</v>
      </c>
      <c r="N4" s="6">
        <v>92</v>
      </c>
      <c r="O4" s="6">
        <v>98</v>
      </c>
      <c r="P4" s="6">
        <v>96</v>
      </c>
      <c r="Q4" s="6">
        <v>99</v>
      </c>
      <c r="R4" s="6">
        <v>98</v>
      </c>
      <c r="S4" s="6">
        <v>99</v>
      </c>
      <c r="T4" s="6">
        <v>99</v>
      </c>
      <c r="U4" s="6">
        <v>99</v>
      </c>
      <c r="V4" s="6">
        <v>95</v>
      </c>
      <c r="W4" s="6">
        <v>99</v>
      </c>
      <c r="X4" s="16">
        <f>AVERAGE(L4:W4)</f>
        <v>96.5</v>
      </c>
    </row>
    <row r="5" spans="1:25" s="1" customFormat="1" ht="12.75" x14ac:dyDescent="0.2">
      <c r="A5" s="89"/>
      <c r="B5" s="84">
        <v>0</v>
      </c>
      <c r="C5" s="4" t="s">
        <v>110</v>
      </c>
      <c r="D5" s="4" t="s">
        <v>19</v>
      </c>
      <c r="E5" s="4" t="s">
        <v>13</v>
      </c>
      <c r="F5" s="4" t="s">
        <v>14</v>
      </c>
      <c r="G5" s="4"/>
      <c r="H5" s="4" t="s">
        <v>20</v>
      </c>
      <c r="I5" s="4"/>
      <c r="J5" s="4" t="s">
        <v>111</v>
      </c>
      <c r="K5" s="5">
        <v>41609</v>
      </c>
      <c r="L5" s="7">
        <v>72</v>
      </c>
      <c r="M5" s="8">
        <v>86</v>
      </c>
      <c r="N5" s="6">
        <v>99</v>
      </c>
      <c r="O5" s="6">
        <v>98</v>
      </c>
      <c r="P5" s="6">
        <v>96</v>
      </c>
      <c r="Q5" s="6">
        <v>100</v>
      </c>
      <c r="R5" s="6">
        <v>98</v>
      </c>
      <c r="S5" s="6">
        <v>99</v>
      </c>
      <c r="T5" s="6">
        <v>99</v>
      </c>
      <c r="U5" s="6">
        <v>99</v>
      </c>
      <c r="V5" s="6">
        <v>95</v>
      </c>
      <c r="W5" s="6">
        <v>99</v>
      </c>
      <c r="X5" s="16">
        <f t="shared" ref="X5:X26" si="0">AVERAGE(L5:W5)</f>
        <v>95</v>
      </c>
    </row>
    <row r="6" spans="1:25" s="1" customFormat="1" ht="12.75" x14ac:dyDescent="0.2">
      <c r="A6" s="89"/>
      <c r="B6" s="84">
        <v>35217000</v>
      </c>
      <c r="C6" s="4" t="s">
        <v>112</v>
      </c>
      <c r="D6" s="4" t="s">
        <v>12</v>
      </c>
      <c r="E6" s="4" t="s">
        <v>13</v>
      </c>
      <c r="F6" s="4" t="s">
        <v>14</v>
      </c>
      <c r="G6" s="4"/>
      <c r="H6" s="4" t="s">
        <v>27</v>
      </c>
      <c r="I6" s="4"/>
      <c r="J6" s="4" t="s">
        <v>111</v>
      </c>
      <c r="K6" s="5">
        <v>41640</v>
      </c>
      <c r="L6" s="6">
        <v>98</v>
      </c>
      <c r="M6" s="8">
        <v>83</v>
      </c>
      <c r="N6" s="6">
        <v>99</v>
      </c>
      <c r="O6" s="6">
        <v>98</v>
      </c>
      <c r="P6" s="6">
        <v>96</v>
      </c>
      <c r="Q6" s="6">
        <v>100</v>
      </c>
      <c r="R6" s="6">
        <v>98</v>
      </c>
      <c r="S6" s="6">
        <v>99</v>
      </c>
      <c r="T6" s="6">
        <v>99</v>
      </c>
      <c r="U6" s="6">
        <v>100</v>
      </c>
      <c r="V6" s="6">
        <v>97</v>
      </c>
      <c r="W6" s="7">
        <v>34</v>
      </c>
      <c r="X6" s="16">
        <f t="shared" si="0"/>
        <v>91.75</v>
      </c>
    </row>
    <row r="7" spans="1:25" s="1" customFormat="1" ht="12.75" x14ac:dyDescent="0.2">
      <c r="A7" s="89"/>
      <c r="B7" s="84">
        <v>0</v>
      </c>
      <c r="C7" s="4" t="s">
        <v>112</v>
      </c>
      <c r="D7" s="4" t="s">
        <v>19</v>
      </c>
      <c r="E7" s="4" t="s">
        <v>13</v>
      </c>
      <c r="F7" s="4" t="s">
        <v>14</v>
      </c>
      <c r="G7" s="4"/>
      <c r="H7" s="4" t="s">
        <v>20</v>
      </c>
      <c r="I7" s="4"/>
      <c r="J7" s="4" t="s">
        <v>111</v>
      </c>
      <c r="K7" s="5">
        <v>41640</v>
      </c>
      <c r="L7" s="6">
        <v>98</v>
      </c>
      <c r="M7" s="8">
        <v>82</v>
      </c>
      <c r="N7" s="6">
        <v>99</v>
      </c>
      <c r="O7" s="6">
        <v>98</v>
      </c>
      <c r="P7" s="6">
        <v>96</v>
      </c>
      <c r="Q7" s="6">
        <v>100</v>
      </c>
      <c r="R7" s="6">
        <v>98</v>
      </c>
      <c r="S7" s="6">
        <v>99</v>
      </c>
      <c r="T7" s="6">
        <v>99</v>
      </c>
      <c r="U7" s="6">
        <v>100</v>
      </c>
      <c r="V7" s="6">
        <v>97</v>
      </c>
      <c r="W7" s="7">
        <v>34</v>
      </c>
      <c r="X7" s="16">
        <f t="shared" si="0"/>
        <v>91.666666666666671</v>
      </c>
    </row>
    <row r="8" spans="1:25" s="1" customFormat="1" ht="12.75" x14ac:dyDescent="0.2">
      <c r="A8" s="89"/>
      <c r="B8" s="84">
        <v>36534000</v>
      </c>
      <c r="C8" s="4" t="s">
        <v>113</v>
      </c>
      <c r="D8" s="4" t="s">
        <v>12</v>
      </c>
      <c r="E8" s="4" t="s">
        <v>13</v>
      </c>
      <c r="F8" s="4" t="s">
        <v>14</v>
      </c>
      <c r="G8" s="4" t="s">
        <v>15</v>
      </c>
      <c r="H8" s="4" t="s">
        <v>27</v>
      </c>
      <c r="I8" s="4" t="s">
        <v>17</v>
      </c>
      <c r="J8" s="4" t="s">
        <v>111</v>
      </c>
      <c r="K8" s="5">
        <v>41395</v>
      </c>
      <c r="L8" s="7">
        <v>0</v>
      </c>
      <c r="M8" s="7">
        <v>0</v>
      </c>
      <c r="N8" s="7">
        <v>0</v>
      </c>
      <c r="O8" s="7">
        <v>0</v>
      </c>
      <c r="P8" s="7">
        <v>0</v>
      </c>
      <c r="Q8" s="7">
        <v>0</v>
      </c>
      <c r="R8" s="7">
        <v>0</v>
      </c>
      <c r="S8" s="7">
        <v>0</v>
      </c>
      <c r="T8" s="7">
        <v>0</v>
      </c>
      <c r="U8" s="7">
        <v>0</v>
      </c>
      <c r="V8" s="7">
        <v>0</v>
      </c>
      <c r="W8" s="7">
        <v>0</v>
      </c>
      <c r="X8" s="16">
        <f t="shared" si="0"/>
        <v>0</v>
      </c>
    </row>
    <row r="9" spans="1:25" s="1" customFormat="1" ht="12.75" x14ac:dyDescent="0.2">
      <c r="A9" s="89"/>
      <c r="B9" s="84">
        <v>0</v>
      </c>
      <c r="C9" s="4" t="s">
        <v>113</v>
      </c>
      <c r="D9" s="4" t="s">
        <v>19</v>
      </c>
      <c r="E9" s="4" t="s">
        <v>13</v>
      </c>
      <c r="F9" s="4" t="s">
        <v>14</v>
      </c>
      <c r="G9" s="4" t="s">
        <v>15</v>
      </c>
      <c r="H9" s="4" t="s">
        <v>20</v>
      </c>
      <c r="I9" s="4" t="s">
        <v>17</v>
      </c>
      <c r="J9" s="4" t="s">
        <v>111</v>
      </c>
      <c r="K9" s="5">
        <v>41395</v>
      </c>
      <c r="L9" s="6">
        <v>98</v>
      </c>
      <c r="M9" s="8">
        <v>82</v>
      </c>
      <c r="N9" s="6">
        <v>99</v>
      </c>
      <c r="O9" s="6">
        <v>98</v>
      </c>
      <c r="P9" s="6">
        <v>96</v>
      </c>
      <c r="Q9" s="6">
        <v>100</v>
      </c>
      <c r="R9" s="6">
        <v>98</v>
      </c>
      <c r="S9" s="6">
        <v>99</v>
      </c>
      <c r="T9" s="6">
        <v>99</v>
      </c>
      <c r="U9" s="6">
        <v>98</v>
      </c>
      <c r="V9" s="6">
        <v>96</v>
      </c>
      <c r="W9" s="6">
        <v>99</v>
      </c>
      <c r="X9" s="16">
        <f t="shared" si="0"/>
        <v>96.833333333333329</v>
      </c>
    </row>
    <row r="10" spans="1:25" s="1" customFormat="1" ht="12.75" x14ac:dyDescent="0.2">
      <c r="A10" s="89"/>
      <c r="B10" s="84">
        <v>36360000</v>
      </c>
      <c r="C10" s="4" t="s">
        <v>425</v>
      </c>
      <c r="D10" s="4" t="s">
        <v>12</v>
      </c>
      <c r="E10" s="4" t="s">
        <v>13</v>
      </c>
      <c r="F10" s="4" t="s">
        <v>14</v>
      </c>
      <c r="G10" s="4" t="s">
        <v>77</v>
      </c>
      <c r="H10" s="4" t="s">
        <v>114</v>
      </c>
      <c r="I10" s="4" t="s">
        <v>78</v>
      </c>
      <c r="J10" s="4" t="s">
        <v>111</v>
      </c>
      <c r="K10" s="5">
        <v>39753</v>
      </c>
      <c r="L10" s="7">
        <v>32</v>
      </c>
      <c r="M10" s="7">
        <v>35</v>
      </c>
      <c r="N10" s="7">
        <v>52</v>
      </c>
      <c r="O10" s="7">
        <v>27</v>
      </c>
      <c r="P10" s="7">
        <v>33</v>
      </c>
      <c r="Q10" s="7">
        <v>0</v>
      </c>
      <c r="R10" s="7">
        <v>0</v>
      </c>
      <c r="S10" s="7">
        <v>0</v>
      </c>
      <c r="T10" s="7">
        <v>0</v>
      </c>
      <c r="U10" s="7">
        <v>15</v>
      </c>
      <c r="V10" s="6">
        <v>94</v>
      </c>
      <c r="W10" s="6">
        <v>99</v>
      </c>
      <c r="X10" s="16">
        <f t="shared" si="0"/>
        <v>32.25</v>
      </c>
    </row>
    <row r="11" spans="1:25" s="1" customFormat="1" ht="12.75" x14ac:dyDescent="0.2">
      <c r="A11" s="89"/>
      <c r="B11" s="84">
        <v>538085</v>
      </c>
      <c r="C11" s="4" t="s">
        <v>425</v>
      </c>
      <c r="D11" s="4" t="s">
        <v>19</v>
      </c>
      <c r="E11" s="4" t="s">
        <v>13</v>
      </c>
      <c r="F11" s="4" t="s">
        <v>14</v>
      </c>
      <c r="G11" s="4" t="s">
        <v>77</v>
      </c>
      <c r="H11" s="4" t="s">
        <v>20</v>
      </c>
      <c r="I11" s="4" t="s">
        <v>78</v>
      </c>
      <c r="J11" s="4" t="s">
        <v>111</v>
      </c>
      <c r="K11" s="5">
        <v>39753</v>
      </c>
      <c r="L11" s="7">
        <v>51</v>
      </c>
      <c r="M11" s="7">
        <v>44</v>
      </c>
      <c r="N11" s="7">
        <v>59</v>
      </c>
      <c r="O11" s="7">
        <v>48</v>
      </c>
      <c r="P11" s="7">
        <v>58</v>
      </c>
      <c r="Q11" s="7">
        <v>62</v>
      </c>
      <c r="R11" s="7">
        <v>58</v>
      </c>
      <c r="S11" s="7">
        <v>26</v>
      </c>
      <c r="T11" s="7">
        <v>0</v>
      </c>
      <c r="U11" s="7">
        <v>15</v>
      </c>
      <c r="V11" s="6">
        <v>94</v>
      </c>
      <c r="W11" s="6">
        <v>99</v>
      </c>
      <c r="X11" s="16">
        <f t="shared" si="0"/>
        <v>51.166666666666664</v>
      </c>
    </row>
    <row r="12" spans="1:25" s="1" customFormat="1" ht="12.75" x14ac:dyDescent="0.2">
      <c r="A12" s="89"/>
      <c r="B12" s="84">
        <v>35249000</v>
      </c>
      <c r="C12" s="4" t="s">
        <v>115</v>
      </c>
      <c r="D12" s="4" t="s">
        <v>12</v>
      </c>
      <c r="E12" s="4" t="s">
        <v>13</v>
      </c>
      <c r="F12" s="4" t="s">
        <v>14</v>
      </c>
      <c r="G12" s="4" t="s">
        <v>22</v>
      </c>
      <c r="H12" s="4" t="s">
        <v>27</v>
      </c>
      <c r="I12" s="4" t="s">
        <v>24</v>
      </c>
      <c r="J12" s="4" t="s">
        <v>111</v>
      </c>
      <c r="K12" s="5">
        <v>36526</v>
      </c>
      <c r="L12" s="7">
        <v>0</v>
      </c>
      <c r="M12" s="7">
        <v>0</v>
      </c>
      <c r="N12" s="7">
        <v>0</v>
      </c>
      <c r="O12" s="7">
        <v>0</v>
      </c>
      <c r="P12" s="7">
        <v>0</v>
      </c>
      <c r="Q12" s="7">
        <v>0</v>
      </c>
      <c r="R12" s="7">
        <v>35</v>
      </c>
      <c r="S12" s="6">
        <v>99</v>
      </c>
      <c r="T12" s="6">
        <v>99</v>
      </c>
      <c r="U12" s="6">
        <v>98</v>
      </c>
      <c r="V12" s="6">
        <v>96</v>
      </c>
      <c r="W12" s="6">
        <v>99</v>
      </c>
      <c r="X12" s="16">
        <f t="shared" si="0"/>
        <v>43.833333333333336</v>
      </c>
    </row>
    <row r="13" spans="1:25" s="1" customFormat="1" ht="12.75" x14ac:dyDescent="0.2">
      <c r="A13" s="89"/>
      <c r="B13" s="84">
        <v>0</v>
      </c>
      <c r="C13" s="4" t="s">
        <v>115</v>
      </c>
      <c r="D13" s="4" t="s">
        <v>19</v>
      </c>
      <c r="E13" s="4" t="s">
        <v>13</v>
      </c>
      <c r="F13" s="4" t="s">
        <v>14</v>
      </c>
      <c r="G13" s="4" t="s">
        <v>22</v>
      </c>
      <c r="H13" s="4" t="s">
        <v>20</v>
      </c>
      <c r="I13" s="4" t="s">
        <v>24</v>
      </c>
      <c r="J13" s="4" t="s">
        <v>111</v>
      </c>
      <c r="K13" s="5">
        <v>36526</v>
      </c>
      <c r="L13" s="7">
        <v>0</v>
      </c>
      <c r="M13" s="7">
        <v>0</v>
      </c>
      <c r="N13" s="7">
        <v>1</v>
      </c>
      <c r="O13" s="7">
        <v>0</v>
      </c>
      <c r="P13" s="7">
        <v>0</v>
      </c>
      <c r="Q13" s="7">
        <v>0</v>
      </c>
      <c r="R13" s="7">
        <v>35</v>
      </c>
      <c r="S13" s="6">
        <v>99</v>
      </c>
      <c r="T13" s="6">
        <v>90</v>
      </c>
      <c r="U13" s="7">
        <v>67</v>
      </c>
      <c r="V13" s="6">
        <v>96</v>
      </c>
      <c r="W13" s="6">
        <v>99</v>
      </c>
      <c r="X13" s="16">
        <f t="shared" si="0"/>
        <v>40.583333333333336</v>
      </c>
    </row>
    <row r="14" spans="1:25" s="1" customFormat="1" ht="12.75" x14ac:dyDescent="0.2">
      <c r="A14" s="89"/>
      <c r="B14" s="84">
        <v>35051000</v>
      </c>
      <c r="C14" s="4" t="s">
        <v>116</v>
      </c>
      <c r="D14" s="4" t="s">
        <v>12</v>
      </c>
      <c r="E14" s="4" t="s">
        <v>13</v>
      </c>
      <c r="F14" s="4" t="s">
        <v>14</v>
      </c>
      <c r="G14" s="4"/>
      <c r="H14" s="4" t="s">
        <v>27</v>
      </c>
      <c r="I14" s="4"/>
      <c r="J14" s="4" t="s">
        <v>111</v>
      </c>
      <c r="K14" s="5">
        <v>36526</v>
      </c>
      <c r="L14" s="7">
        <v>34</v>
      </c>
      <c r="M14" s="7">
        <v>2</v>
      </c>
      <c r="N14" s="7">
        <v>7</v>
      </c>
      <c r="O14" s="7">
        <v>0</v>
      </c>
      <c r="P14" s="7">
        <v>0</v>
      </c>
      <c r="Q14" s="7">
        <v>0</v>
      </c>
      <c r="R14" s="7">
        <v>0</v>
      </c>
      <c r="S14" s="7">
        <v>0</v>
      </c>
      <c r="T14" s="7">
        <v>0</v>
      </c>
      <c r="U14" s="7">
        <v>0</v>
      </c>
      <c r="V14" s="7">
        <v>0</v>
      </c>
      <c r="W14" s="7">
        <v>0</v>
      </c>
      <c r="X14" s="16">
        <f t="shared" si="0"/>
        <v>3.5833333333333335</v>
      </c>
    </row>
    <row r="15" spans="1:25" s="1" customFormat="1" ht="12.75" x14ac:dyDescent="0.2">
      <c r="A15" s="89"/>
      <c r="B15" s="84">
        <v>0</v>
      </c>
      <c r="C15" s="4" t="s">
        <v>116</v>
      </c>
      <c r="D15" s="4" t="s">
        <v>19</v>
      </c>
      <c r="E15" s="4" t="s">
        <v>13</v>
      </c>
      <c r="F15" s="4" t="s">
        <v>14</v>
      </c>
      <c r="G15" s="4"/>
      <c r="H15" s="4" t="s">
        <v>20</v>
      </c>
      <c r="I15" s="4"/>
      <c r="J15" s="4" t="s">
        <v>111</v>
      </c>
      <c r="K15" s="5">
        <v>36526</v>
      </c>
      <c r="L15" s="7">
        <v>34</v>
      </c>
      <c r="M15" s="7">
        <v>2</v>
      </c>
      <c r="N15" s="7">
        <v>10</v>
      </c>
      <c r="O15" s="7">
        <v>23</v>
      </c>
      <c r="P15" s="7">
        <v>22</v>
      </c>
      <c r="Q15" s="7">
        <v>3</v>
      </c>
      <c r="R15" s="7">
        <v>0</v>
      </c>
      <c r="S15" s="7">
        <v>0</v>
      </c>
      <c r="T15" s="7">
        <v>0</v>
      </c>
      <c r="U15" s="7">
        <v>0</v>
      </c>
      <c r="V15" s="7">
        <v>0</v>
      </c>
      <c r="W15" s="7">
        <v>0</v>
      </c>
      <c r="X15" s="16">
        <f t="shared" si="0"/>
        <v>7.833333333333333</v>
      </c>
    </row>
    <row r="16" spans="1:25" s="1" customFormat="1" ht="12.75" x14ac:dyDescent="0.2">
      <c r="A16" s="89"/>
      <c r="B16" s="84">
        <v>35300100</v>
      </c>
      <c r="C16" s="4" t="s">
        <v>117</v>
      </c>
      <c r="D16" s="4" t="s">
        <v>12</v>
      </c>
      <c r="E16" s="4" t="s">
        <v>13</v>
      </c>
      <c r="F16" s="4" t="s">
        <v>14</v>
      </c>
      <c r="G16" s="4"/>
      <c r="H16" s="4" t="s">
        <v>27</v>
      </c>
      <c r="I16" s="4"/>
      <c r="J16" s="4" t="s">
        <v>111</v>
      </c>
      <c r="K16" s="5">
        <v>41609</v>
      </c>
      <c r="L16" s="7">
        <v>41</v>
      </c>
      <c r="M16" s="7">
        <v>65</v>
      </c>
      <c r="N16" s="8">
        <v>89</v>
      </c>
      <c r="O16" s="6">
        <v>90</v>
      </c>
      <c r="P16" s="6">
        <v>93</v>
      </c>
      <c r="Q16" s="7">
        <v>75</v>
      </c>
      <c r="R16" s="7">
        <v>63</v>
      </c>
      <c r="S16" s="7">
        <v>24</v>
      </c>
      <c r="T16" s="7">
        <v>52</v>
      </c>
      <c r="U16" s="7">
        <v>77</v>
      </c>
      <c r="V16" s="7">
        <v>65</v>
      </c>
      <c r="W16" s="8">
        <v>88</v>
      </c>
      <c r="X16" s="16">
        <f t="shared" si="0"/>
        <v>68.5</v>
      </c>
    </row>
    <row r="17" spans="1:24" s="1" customFormat="1" ht="12.75" x14ac:dyDescent="0.2">
      <c r="A17" s="89"/>
      <c r="B17" s="84">
        <v>340119</v>
      </c>
      <c r="C17" s="4" t="s">
        <v>117</v>
      </c>
      <c r="D17" s="4" t="s">
        <v>19</v>
      </c>
      <c r="E17" s="4" t="s">
        <v>13</v>
      </c>
      <c r="F17" s="4" t="s">
        <v>14</v>
      </c>
      <c r="G17" s="4"/>
      <c r="H17" s="4" t="s">
        <v>20</v>
      </c>
      <c r="I17" s="4"/>
      <c r="J17" s="4" t="s">
        <v>111</v>
      </c>
      <c r="K17" s="5">
        <v>41609</v>
      </c>
      <c r="L17" s="7">
        <v>38</v>
      </c>
      <c r="M17" s="7">
        <v>65</v>
      </c>
      <c r="N17" s="7">
        <v>76</v>
      </c>
      <c r="O17" s="8">
        <v>85</v>
      </c>
      <c r="P17" s="6">
        <v>95</v>
      </c>
      <c r="Q17" s="7">
        <v>72</v>
      </c>
      <c r="R17" s="7">
        <v>59</v>
      </c>
      <c r="S17" s="7">
        <v>68</v>
      </c>
      <c r="T17" s="7">
        <v>49</v>
      </c>
      <c r="U17" s="7">
        <v>77</v>
      </c>
      <c r="V17" s="7">
        <v>65</v>
      </c>
      <c r="W17" s="8">
        <v>88</v>
      </c>
      <c r="X17" s="16">
        <f t="shared" si="0"/>
        <v>69.75</v>
      </c>
    </row>
    <row r="18" spans="1:24" s="1" customFormat="1" ht="12.75" x14ac:dyDescent="0.2">
      <c r="A18" s="89"/>
      <c r="B18" s="84">
        <v>36320000</v>
      </c>
      <c r="C18" s="4" t="s">
        <v>426</v>
      </c>
      <c r="D18" s="4" t="s">
        <v>12</v>
      </c>
      <c r="E18" s="4" t="s">
        <v>13</v>
      </c>
      <c r="F18" s="4" t="s">
        <v>14</v>
      </c>
      <c r="G18" s="4" t="s">
        <v>77</v>
      </c>
      <c r="H18" s="4" t="s">
        <v>16</v>
      </c>
      <c r="I18" s="4" t="s">
        <v>78</v>
      </c>
      <c r="J18" s="4" t="s">
        <v>111</v>
      </c>
      <c r="K18" s="5">
        <v>40391</v>
      </c>
      <c r="L18" s="7">
        <v>55</v>
      </c>
      <c r="M18" s="7">
        <v>3</v>
      </c>
      <c r="N18" s="7">
        <v>0</v>
      </c>
      <c r="O18" s="7">
        <v>55</v>
      </c>
      <c r="P18" s="7">
        <v>58</v>
      </c>
      <c r="Q18" s="7">
        <v>62</v>
      </c>
      <c r="R18" s="7">
        <v>59</v>
      </c>
      <c r="S18" s="7">
        <v>62</v>
      </c>
      <c r="T18" s="7">
        <v>61</v>
      </c>
      <c r="U18" s="7">
        <v>62</v>
      </c>
      <c r="V18" s="7">
        <v>48</v>
      </c>
      <c r="W18" s="7">
        <v>58</v>
      </c>
      <c r="X18" s="16">
        <f t="shared" si="0"/>
        <v>48.583333333333336</v>
      </c>
    </row>
    <row r="19" spans="1:24" s="1" customFormat="1" ht="12.75" x14ac:dyDescent="0.2">
      <c r="A19" s="89"/>
      <c r="B19" s="84">
        <v>538043</v>
      </c>
      <c r="C19" s="4" t="s">
        <v>426</v>
      </c>
      <c r="D19" s="4" t="s">
        <v>19</v>
      </c>
      <c r="E19" s="4" t="s">
        <v>13</v>
      </c>
      <c r="F19" s="4" t="s">
        <v>14</v>
      </c>
      <c r="G19" s="4" t="s">
        <v>77</v>
      </c>
      <c r="H19" s="4" t="s">
        <v>20</v>
      </c>
      <c r="I19" s="4" t="s">
        <v>78</v>
      </c>
      <c r="J19" s="4" t="s">
        <v>111</v>
      </c>
      <c r="K19" s="5">
        <v>40391</v>
      </c>
      <c r="L19" s="7">
        <v>55</v>
      </c>
      <c r="M19" s="7">
        <v>3</v>
      </c>
      <c r="N19" s="7">
        <v>0</v>
      </c>
      <c r="O19" s="7">
        <v>55</v>
      </c>
      <c r="P19" s="7">
        <v>58</v>
      </c>
      <c r="Q19" s="7">
        <v>62</v>
      </c>
      <c r="R19" s="7">
        <v>59</v>
      </c>
      <c r="S19" s="7">
        <v>62</v>
      </c>
      <c r="T19" s="7">
        <v>61</v>
      </c>
      <c r="U19" s="7">
        <v>62</v>
      </c>
      <c r="V19" s="7">
        <v>48</v>
      </c>
      <c r="W19" s="7">
        <v>58</v>
      </c>
      <c r="X19" s="16">
        <f t="shared" si="0"/>
        <v>48.583333333333336</v>
      </c>
    </row>
    <row r="20" spans="1:24" s="1" customFormat="1" ht="12.75" x14ac:dyDescent="0.2">
      <c r="A20" s="89"/>
      <c r="B20" s="84">
        <v>36390000</v>
      </c>
      <c r="C20" s="4" t="s">
        <v>118</v>
      </c>
      <c r="D20" s="4" t="s">
        <v>12</v>
      </c>
      <c r="E20" s="4" t="s">
        <v>13</v>
      </c>
      <c r="F20" s="4" t="s">
        <v>14</v>
      </c>
      <c r="G20" s="4" t="s">
        <v>15</v>
      </c>
      <c r="H20" s="4" t="s">
        <v>16</v>
      </c>
      <c r="I20" s="4" t="s">
        <v>17</v>
      </c>
      <c r="J20" s="4" t="s">
        <v>111</v>
      </c>
      <c r="K20" s="5">
        <v>40391</v>
      </c>
      <c r="L20" s="7">
        <v>0</v>
      </c>
      <c r="M20" s="7">
        <v>0</v>
      </c>
      <c r="N20" s="7">
        <v>0</v>
      </c>
      <c r="O20" s="7">
        <v>0</v>
      </c>
      <c r="P20" s="7">
        <v>0</v>
      </c>
      <c r="Q20" s="7">
        <v>0</v>
      </c>
      <c r="R20" s="7">
        <v>0</v>
      </c>
      <c r="S20" s="7">
        <v>0</v>
      </c>
      <c r="T20" s="7">
        <v>0</v>
      </c>
      <c r="U20" s="7">
        <v>13</v>
      </c>
      <c r="V20" s="6">
        <v>95</v>
      </c>
      <c r="W20" s="6">
        <v>98</v>
      </c>
      <c r="X20" s="16">
        <f t="shared" si="0"/>
        <v>17.166666666666668</v>
      </c>
    </row>
    <row r="21" spans="1:24" s="1" customFormat="1" ht="12.75" x14ac:dyDescent="0.2">
      <c r="A21" s="89"/>
      <c r="B21" s="84">
        <v>538044</v>
      </c>
      <c r="C21" s="4" t="s">
        <v>118</v>
      </c>
      <c r="D21" s="4" t="s">
        <v>19</v>
      </c>
      <c r="E21" s="4" t="s">
        <v>13</v>
      </c>
      <c r="F21" s="4" t="s">
        <v>14</v>
      </c>
      <c r="G21" s="4" t="s">
        <v>15</v>
      </c>
      <c r="H21" s="4" t="s">
        <v>20</v>
      </c>
      <c r="I21" s="4" t="s">
        <v>17</v>
      </c>
      <c r="J21" s="4" t="s">
        <v>111</v>
      </c>
      <c r="K21" s="5">
        <v>40391</v>
      </c>
      <c r="L21" s="7">
        <v>0</v>
      </c>
      <c r="M21" s="7">
        <v>0</v>
      </c>
      <c r="N21" s="7">
        <v>0</v>
      </c>
      <c r="O21" s="7">
        <v>0</v>
      </c>
      <c r="P21" s="7">
        <v>0</v>
      </c>
      <c r="Q21" s="7">
        <v>0</v>
      </c>
      <c r="R21" s="7">
        <v>0</v>
      </c>
      <c r="S21" s="7">
        <v>0</v>
      </c>
      <c r="T21" s="7">
        <v>0</v>
      </c>
      <c r="U21" s="7">
        <v>14</v>
      </c>
      <c r="V21" s="6">
        <v>95</v>
      </c>
      <c r="W21" s="6">
        <v>98</v>
      </c>
      <c r="X21" s="16">
        <f t="shared" si="0"/>
        <v>17.25</v>
      </c>
    </row>
    <row r="22" spans="1:24" s="1" customFormat="1" ht="12.75" x14ac:dyDescent="0.2">
      <c r="A22" s="89"/>
      <c r="B22" s="84">
        <v>36700000</v>
      </c>
      <c r="C22" s="4" t="s">
        <v>427</v>
      </c>
      <c r="D22" s="4" t="s">
        <v>12</v>
      </c>
      <c r="E22" s="4" t="s">
        <v>13</v>
      </c>
      <c r="F22" s="4" t="s">
        <v>14</v>
      </c>
      <c r="G22" s="4" t="s">
        <v>15</v>
      </c>
      <c r="H22" s="4" t="s">
        <v>27</v>
      </c>
      <c r="I22" s="4" t="s">
        <v>17</v>
      </c>
      <c r="J22" s="4" t="s">
        <v>111</v>
      </c>
      <c r="K22" s="4" t="s">
        <v>428</v>
      </c>
      <c r="L22" s="7">
        <v>1</v>
      </c>
      <c r="M22" s="7">
        <v>2</v>
      </c>
      <c r="N22" s="7">
        <v>3</v>
      </c>
      <c r="O22" s="7">
        <v>1</v>
      </c>
      <c r="P22" s="7">
        <v>1</v>
      </c>
      <c r="Q22" s="7">
        <v>0</v>
      </c>
      <c r="R22" s="7">
        <v>0</v>
      </c>
      <c r="S22" s="7">
        <v>16</v>
      </c>
      <c r="T22" s="6">
        <v>99</v>
      </c>
      <c r="U22" s="6">
        <v>99</v>
      </c>
      <c r="V22" s="6">
        <v>95</v>
      </c>
      <c r="W22" s="6">
        <v>99</v>
      </c>
      <c r="X22" s="16">
        <f t="shared" si="0"/>
        <v>34.666666666666664</v>
      </c>
    </row>
    <row r="23" spans="1:24" s="1" customFormat="1" ht="12.75" x14ac:dyDescent="0.2">
      <c r="A23" s="89"/>
      <c r="B23" s="84">
        <v>0</v>
      </c>
      <c r="C23" s="4" t="s">
        <v>427</v>
      </c>
      <c r="D23" s="4" t="s">
        <v>19</v>
      </c>
      <c r="E23" s="4" t="s">
        <v>13</v>
      </c>
      <c r="F23" s="4" t="s">
        <v>14</v>
      </c>
      <c r="G23" s="4" t="s">
        <v>15</v>
      </c>
      <c r="H23" s="4" t="s">
        <v>20</v>
      </c>
      <c r="I23" s="4" t="s">
        <v>17</v>
      </c>
      <c r="J23" s="4" t="s">
        <v>111</v>
      </c>
      <c r="K23" s="4" t="s">
        <v>428</v>
      </c>
      <c r="L23" s="7">
        <v>1</v>
      </c>
      <c r="M23" s="7">
        <v>2</v>
      </c>
      <c r="N23" s="7">
        <v>3</v>
      </c>
      <c r="O23" s="7">
        <v>1</v>
      </c>
      <c r="P23" s="7">
        <v>34</v>
      </c>
      <c r="Q23" s="6">
        <v>100</v>
      </c>
      <c r="R23" s="6">
        <v>98</v>
      </c>
      <c r="S23" s="6">
        <v>99</v>
      </c>
      <c r="T23" s="6">
        <v>99</v>
      </c>
      <c r="U23" s="6">
        <v>99</v>
      </c>
      <c r="V23" s="6">
        <v>95</v>
      </c>
      <c r="W23" s="6">
        <v>99</v>
      </c>
      <c r="X23" s="16">
        <f t="shared" si="0"/>
        <v>60.833333333333336</v>
      </c>
    </row>
    <row r="24" spans="1:24" s="1" customFormat="1" ht="12.75" x14ac:dyDescent="0.2">
      <c r="A24" s="89"/>
      <c r="B24" s="84">
        <v>36629000</v>
      </c>
      <c r="C24" s="4" t="s">
        <v>429</v>
      </c>
      <c r="D24" s="4" t="s">
        <v>12</v>
      </c>
      <c r="E24" s="4" t="s">
        <v>13</v>
      </c>
      <c r="F24" s="4" t="s">
        <v>14</v>
      </c>
      <c r="G24" s="4" t="s">
        <v>15</v>
      </c>
      <c r="H24" s="4" t="s">
        <v>27</v>
      </c>
      <c r="I24" s="4" t="s">
        <v>17</v>
      </c>
      <c r="J24" s="4" t="s">
        <v>111</v>
      </c>
      <c r="K24" s="5">
        <v>41395</v>
      </c>
      <c r="L24" s="7"/>
      <c r="M24" s="7"/>
      <c r="N24" s="7"/>
      <c r="O24" s="7"/>
      <c r="P24" s="7"/>
      <c r="Q24" s="7"/>
      <c r="R24" s="7"/>
      <c r="S24" s="7"/>
      <c r="T24" s="7"/>
      <c r="U24" s="7"/>
      <c r="V24" s="6">
        <v>94</v>
      </c>
      <c r="W24" s="6">
        <v>99</v>
      </c>
      <c r="X24" s="16">
        <f t="shared" si="0"/>
        <v>96.5</v>
      </c>
    </row>
    <row r="25" spans="1:24" s="1" customFormat="1" ht="12.75" x14ac:dyDescent="0.2">
      <c r="A25" s="89"/>
      <c r="B25" s="84">
        <v>0</v>
      </c>
      <c r="C25" s="4" t="s">
        <v>429</v>
      </c>
      <c r="D25" s="4" t="s">
        <v>19</v>
      </c>
      <c r="E25" s="4" t="s">
        <v>13</v>
      </c>
      <c r="F25" s="4" t="s">
        <v>14</v>
      </c>
      <c r="G25" s="4" t="s">
        <v>15</v>
      </c>
      <c r="H25" s="4" t="s">
        <v>20</v>
      </c>
      <c r="I25" s="4" t="s">
        <v>17</v>
      </c>
      <c r="J25" s="4" t="s">
        <v>111</v>
      </c>
      <c r="K25" s="5">
        <v>41395</v>
      </c>
      <c r="L25" s="7"/>
      <c r="M25" s="7"/>
      <c r="N25" s="7"/>
      <c r="O25" s="7"/>
      <c r="P25" s="7"/>
      <c r="Q25" s="7"/>
      <c r="R25" s="7"/>
      <c r="S25" s="7"/>
      <c r="T25" s="7"/>
      <c r="U25" s="7"/>
      <c r="V25" s="6">
        <v>94</v>
      </c>
      <c r="W25" s="6">
        <v>99</v>
      </c>
      <c r="X25" s="16">
        <f t="shared" si="0"/>
        <v>96.5</v>
      </c>
    </row>
    <row r="26" spans="1:24" s="1" customFormat="1" ht="11.25" customHeight="1" x14ac:dyDescent="0.2">
      <c r="A26" s="89"/>
      <c r="B26" s="66" t="s">
        <v>55</v>
      </c>
      <c r="C26" s="66"/>
      <c r="D26" s="66"/>
      <c r="E26" s="66"/>
      <c r="F26" s="66"/>
      <c r="G26" s="66"/>
      <c r="H26" s="66"/>
      <c r="I26" s="66"/>
      <c r="J26" s="66"/>
      <c r="K26" s="67"/>
      <c r="L26" s="21">
        <f t="shared" ref="L26:W26" si="1">AVERAGE(L4:L25)</f>
        <v>40.299999999999997</v>
      </c>
      <c r="M26" s="21">
        <f t="shared" si="1"/>
        <v>32.1</v>
      </c>
      <c r="N26" s="21">
        <f t="shared" si="1"/>
        <v>39.4</v>
      </c>
      <c r="O26" s="21">
        <f t="shared" si="1"/>
        <v>43.75</v>
      </c>
      <c r="P26" s="21">
        <f t="shared" si="1"/>
        <v>46.6</v>
      </c>
      <c r="Q26" s="21">
        <f t="shared" si="1"/>
        <v>46.75</v>
      </c>
      <c r="R26" s="21">
        <f t="shared" si="1"/>
        <v>47.8</v>
      </c>
      <c r="S26" s="21">
        <f t="shared" si="1"/>
        <v>52.5</v>
      </c>
      <c r="T26" s="21">
        <f t="shared" si="1"/>
        <v>55.25</v>
      </c>
      <c r="U26" s="21">
        <f t="shared" si="1"/>
        <v>59.7</v>
      </c>
      <c r="V26" s="21">
        <f t="shared" si="1"/>
        <v>75.181818181818187</v>
      </c>
      <c r="W26" s="21">
        <f t="shared" si="1"/>
        <v>74.772727272727266</v>
      </c>
      <c r="X26" s="16">
        <f t="shared" si="0"/>
        <v>51.175378787878778</v>
      </c>
    </row>
    <row r="27" spans="1:24" s="1" customFormat="1" ht="11.25" customHeight="1" x14ac:dyDescent="0.2">
      <c r="A27" s="89"/>
      <c r="B27" s="115" t="s">
        <v>56</v>
      </c>
      <c r="C27" s="62" t="s">
        <v>57</v>
      </c>
      <c r="D27" s="63"/>
      <c r="E27" s="63"/>
      <c r="F27" s="63"/>
      <c r="G27" s="63"/>
      <c r="H27" s="63"/>
      <c r="I27" s="63"/>
      <c r="J27" s="63"/>
      <c r="K27" s="63"/>
      <c r="L27" s="63"/>
      <c r="M27" s="63"/>
      <c r="N27" s="63"/>
      <c r="O27" s="63"/>
      <c r="P27" s="63"/>
      <c r="Q27" s="63"/>
      <c r="R27" s="63"/>
      <c r="S27" s="63"/>
      <c r="T27" s="63"/>
      <c r="U27" s="63"/>
      <c r="V27" s="63"/>
      <c r="W27" s="63"/>
      <c r="X27" s="92"/>
    </row>
    <row r="28" spans="1:24" s="1" customFormat="1" ht="11.25" customHeight="1" x14ac:dyDescent="0.2">
      <c r="A28" s="89"/>
      <c r="B28" s="115" t="s">
        <v>58</v>
      </c>
      <c r="C28" s="62" t="s">
        <v>59</v>
      </c>
      <c r="D28" s="63"/>
      <c r="E28" s="63"/>
      <c r="F28" s="63"/>
      <c r="G28" s="63"/>
      <c r="H28" s="63"/>
      <c r="I28" s="63"/>
      <c r="J28" s="63"/>
      <c r="K28" s="63"/>
      <c r="L28" s="63"/>
      <c r="M28" s="63"/>
      <c r="N28" s="63"/>
      <c r="O28" s="63"/>
      <c r="P28" s="63"/>
      <c r="Q28" s="63"/>
      <c r="R28" s="63"/>
      <c r="S28" s="63"/>
      <c r="T28" s="63"/>
      <c r="U28" s="63"/>
      <c r="V28" s="63"/>
      <c r="W28" s="63"/>
      <c r="X28" s="92"/>
    </row>
    <row r="29" spans="1:24" s="1" customFormat="1" ht="11.25" customHeight="1" x14ac:dyDescent="0.2">
      <c r="A29" s="89"/>
      <c r="B29" s="115" t="s">
        <v>60</v>
      </c>
      <c r="C29" s="62" t="s">
        <v>61</v>
      </c>
      <c r="D29" s="63"/>
      <c r="E29" s="63"/>
      <c r="F29" s="63"/>
      <c r="G29" s="63"/>
      <c r="H29" s="63"/>
      <c r="I29" s="63"/>
      <c r="J29" s="63"/>
      <c r="K29" s="63"/>
      <c r="L29" s="63"/>
      <c r="M29" s="63"/>
      <c r="N29" s="63"/>
      <c r="O29" s="63"/>
      <c r="P29" s="63"/>
      <c r="Q29" s="63"/>
      <c r="R29" s="63"/>
      <c r="S29" s="63"/>
      <c r="T29" s="63"/>
      <c r="U29" s="63"/>
      <c r="V29" s="63"/>
      <c r="W29" s="63"/>
      <c r="X29" s="92"/>
    </row>
    <row r="30" spans="1:24" s="1" customFormat="1" ht="11.25" customHeight="1" x14ac:dyDescent="0.2">
      <c r="A30" s="89"/>
      <c r="B30" s="115" t="s">
        <v>60</v>
      </c>
      <c r="C30" s="62" t="s">
        <v>62</v>
      </c>
      <c r="D30" s="63"/>
      <c r="E30" s="63"/>
      <c r="F30" s="63"/>
      <c r="G30" s="63"/>
      <c r="H30" s="63"/>
      <c r="I30" s="63"/>
      <c r="J30" s="63"/>
      <c r="K30" s="63"/>
      <c r="L30" s="63"/>
      <c r="M30" s="63"/>
      <c r="N30" s="63"/>
      <c r="O30" s="63"/>
      <c r="P30" s="63"/>
      <c r="Q30" s="63"/>
      <c r="R30" s="63"/>
      <c r="S30" s="63"/>
      <c r="T30" s="63"/>
      <c r="U30" s="63"/>
      <c r="V30" s="63"/>
      <c r="W30" s="63"/>
      <c r="X30" s="92"/>
    </row>
    <row r="31" spans="1:24" s="1" customFormat="1" ht="11.25" customHeight="1" x14ac:dyDescent="0.2">
      <c r="A31" s="89"/>
      <c r="B31" s="115" t="s">
        <v>60</v>
      </c>
      <c r="C31" s="62" t="s">
        <v>63</v>
      </c>
      <c r="D31" s="63"/>
      <c r="E31" s="63"/>
      <c r="F31" s="63"/>
      <c r="G31" s="63"/>
      <c r="H31" s="63"/>
      <c r="I31" s="63"/>
      <c r="J31" s="63"/>
      <c r="K31" s="63"/>
      <c r="L31" s="63"/>
      <c r="M31" s="63"/>
      <c r="N31" s="63"/>
      <c r="O31" s="63"/>
      <c r="P31" s="63"/>
      <c r="Q31" s="63"/>
      <c r="R31" s="63"/>
      <c r="S31" s="63"/>
      <c r="T31" s="63"/>
      <c r="U31" s="63"/>
      <c r="V31" s="63"/>
      <c r="W31" s="63"/>
      <c r="X31" s="92"/>
    </row>
    <row r="32" spans="1:24" s="1" customFormat="1" ht="11.25" customHeight="1" x14ac:dyDescent="0.2">
      <c r="A32" s="89"/>
      <c r="B32" s="115" t="s">
        <v>64</v>
      </c>
      <c r="C32" s="62" t="s">
        <v>65</v>
      </c>
      <c r="D32" s="63"/>
      <c r="E32" s="63"/>
      <c r="F32" s="63"/>
      <c r="G32" s="63"/>
      <c r="H32" s="63"/>
      <c r="I32" s="63"/>
      <c r="J32" s="63"/>
      <c r="K32" s="63"/>
      <c r="L32" s="63"/>
      <c r="M32" s="63"/>
      <c r="N32" s="63"/>
      <c r="O32" s="63"/>
      <c r="P32" s="63"/>
      <c r="Q32" s="63"/>
      <c r="R32" s="63"/>
      <c r="S32" s="63"/>
      <c r="T32" s="63"/>
      <c r="U32" s="63"/>
      <c r="V32" s="63"/>
      <c r="W32" s="63"/>
      <c r="X32" s="92"/>
    </row>
    <row r="33" spans="1:24" s="1" customFormat="1" ht="11.25" customHeight="1" x14ac:dyDescent="0.2">
      <c r="A33" s="89"/>
      <c r="B33" s="116" t="s">
        <v>66</v>
      </c>
      <c r="C33" s="68"/>
      <c r="D33" s="68"/>
      <c r="E33" s="68"/>
      <c r="F33" s="69"/>
      <c r="G33" s="70" t="s">
        <v>67</v>
      </c>
      <c r="H33" s="71"/>
      <c r="I33" s="71"/>
      <c r="J33" s="71"/>
      <c r="K33" s="72"/>
      <c r="L33" s="73" t="s">
        <v>68</v>
      </c>
      <c r="M33" s="74"/>
      <c r="N33" s="74"/>
      <c r="O33" s="74"/>
      <c r="P33" s="75"/>
      <c r="Q33" s="76" t="s">
        <v>69</v>
      </c>
      <c r="R33" s="77"/>
      <c r="S33" s="77"/>
      <c r="T33" s="77"/>
      <c r="U33" s="77"/>
      <c r="V33" s="77"/>
      <c r="W33" s="77"/>
      <c r="X33" s="93"/>
    </row>
    <row r="34" spans="1:24" s="1" customFormat="1" ht="11.25" x14ac:dyDescent="0.2">
      <c r="A34" s="89"/>
      <c r="B34" s="90" t="s">
        <v>70</v>
      </c>
      <c r="C34" s="91"/>
      <c r="D34" s="91"/>
      <c r="E34" s="91"/>
      <c r="F34" s="91"/>
      <c r="G34" s="91"/>
      <c r="H34" s="91"/>
      <c r="I34" s="91"/>
      <c r="J34" s="91"/>
      <c r="K34" s="91"/>
      <c r="L34" s="91"/>
      <c r="M34" s="91"/>
      <c r="N34" s="91"/>
      <c r="O34" s="91"/>
      <c r="P34" s="91"/>
      <c r="Q34" s="91"/>
      <c r="R34" s="91"/>
      <c r="S34" s="91"/>
      <c r="T34" s="91"/>
      <c r="U34" s="91"/>
      <c r="V34" s="91"/>
      <c r="W34" s="91"/>
      <c r="X34" s="94"/>
    </row>
  </sheetData>
  <mergeCells count="14">
    <mergeCell ref="B34:X34"/>
    <mergeCell ref="C30:X30"/>
    <mergeCell ref="C31:X31"/>
    <mergeCell ref="C32:X32"/>
    <mergeCell ref="B33:F33"/>
    <mergeCell ref="G33:K33"/>
    <mergeCell ref="L33:P33"/>
    <mergeCell ref="Q33:X33"/>
    <mergeCell ref="C29:X29"/>
    <mergeCell ref="B1:W1"/>
    <mergeCell ref="B2:W2"/>
    <mergeCell ref="B26:K26"/>
    <mergeCell ref="C27:X27"/>
    <mergeCell ref="C28:X28"/>
  </mergeCells>
  <printOptions horizontalCentered="1"/>
  <pageMargins left="0.19685039370078741" right="0.19685039370078741" top="0.59055118110236227" bottom="0.39370078740157483" header="0.51181102362204722" footer="0.51181102362204722"/>
  <pageSetup paperSize="9" scale="9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2"/>
  <sheetViews>
    <sheetView showGridLines="0" workbookViewId="0">
      <selection activeCell="AB12" sqref="AB12"/>
    </sheetView>
  </sheetViews>
  <sheetFormatPr defaultRowHeight="15" x14ac:dyDescent="0.25"/>
  <cols>
    <col min="1" max="1" width="2.7109375" customWidth="1"/>
    <col min="2" max="2" width="10" bestFit="1" customWidth="1"/>
    <col min="3" max="3" width="34.85546875" bestFit="1" customWidth="1"/>
    <col min="4" max="4" width="2.7109375" customWidth="1"/>
    <col min="5" max="5" width="3" customWidth="1"/>
    <col min="6" max="6" width="5" customWidth="1"/>
    <col min="7" max="7" width="5.140625" customWidth="1"/>
    <col min="8" max="8" width="7.5703125" customWidth="1"/>
    <col min="9" max="9" width="3.85546875" customWidth="1"/>
    <col min="10" max="10" width="3" customWidth="1"/>
    <col min="11" max="11" width="6.7109375" customWidth="1"/>
    <col min="12" max="13" width="5.42578125" customWidth="1"/>
    <col min="14" max="14" width="6" customWidth="1"/>
    <col min="15" max="15" width="5.5703125" customWidth="1"/>
    <col min="16" max="16" width="5.85546875" customWidth="1"/>
    <col min="17" max="17" width="5.5703125" customWidth="1"/>
    <col min="18" max="18" width="5.140625" customWidth="1"/>
    <col min="19" max="19" width="5.7109375" customWidth="1"/>
    <col min="20" max="20" width="5.42578125" customWidth="1"/>
    <col min="21" max="21" width="5.7109375" customWidth="1"/>
    <col min="22" max="22" width="5.85546875" customWidth="1"/>
    <col min="23" max="23" width="5.7109375" customWidth="1"/>
    <col min="25" max="25" width="1.28515625" customWidth="1"/>
  </cols>
  <sheetData>
    <row r="1" spans="1:25" s="1" customFormat="1" ht="12.75" x14ac:dyDescent="0.2">
      <c r="A1" s="89"/>
      <c r="B1" s="85" t="s">
        <v>0</v>
      </c>
      <c r="C1" s="85"/>
      <c r="D1" s="85"/>
      <c r="E1" s="85"/>
      <c r="F1" s="85"/>
      <c r="G1" s="85"/>
      <c r="H1" s="85"/>
      <c r="I1" s="85"/>
      <c r="J1" s="85"/>
      <c r="K1" s="85"/>
      <c r="L1" s="85"/>
      <c r="M1" s="85"/>
      <c r="N1" s="85"/>
      <c r="O1" s="85"/>
      <c r="P1" s="85"/>
      <c r="Q1" s="85"/>
      <c r="R1" s="85"/>
      <c r="S1" s="85"/>
      <c r="T1" s="85"/>
      <c r="U1" s="85"/>
      <c r="V1" s="85"/>
      <c r="W1" s="98"/>
      <c r="X1" s="79"/>
      <c r="Y1" s="78"/>
    </row>
    <row r="2" spans="1:25" s="1" customFormat="1" ht="12.75" customHeight="1" x14ac:dyDescent="0.2">
      <c r="A2" s="89"/>
      <c r="B2" s="64" t="s">
        <v>432</v>
      </c>
      <c r="C2" s="64"/>
      <c r="D2" s="64"/>
      <c r="E2" s="64"/>
      <c r="F2" s="64"/>
      <c r="G2" s="64"/>
      <c r="H2" s="64"/>
      <c r="I2" s="64"/>
      <c r="J2" s="64"/>
      <c r="K2" s="64"/>
      <c r="L2" s="64"/>
      <c r="M2" s="64"/>
      <c r="N2" s="64"/>
      <c r="O2" s="64"/>
      <c r="P2" s="64"/>
      <c r="Q2" s="64"/>
      <c r="R2" s="64"/>
      <c r="S2" s="64"/>
      <c r="T2" s="64"/>
      <c r="U2" s="64"/>
      <c r="V2" s="64"/>
      <c r="W2" s="65"/>
      <c r="X2" s="78"/>
      <c r="Y2" s="78"/>
    </row>
    <row r="3" spans="1:25" s="1" customFormat="1" ht="12.75" x14ac:dyDescent="0.2">
      <c r="A3" s="89"/>
      <c r="B3" s="83" t="s">
        <v>1</v>
      </c>
      <c r="C3" s="2" t="s">
        <v>2</v>
      </c>
      <c r="D3" s="2" t="s">
        <v>3</v>
      </c>
      <c r="E3" s="2" t="s">
        <v>4</v>
      </c>
      <c r="F3" s="2" t="s">
        <v>5</v>
      </c>
      <c r="G3" s="2" t="s">
        <v>6</v>
      </c>
      <c r="H3" s="2" t="s">
        <v>7</v>
      </c>
      <c r="I3" s="2" t="s">
        <v>8</v>
      </c>
      <c r="J3" s="2" t="s">
        <v>9</v>
      </c>
      <c r="K3" s="2" t="s">
        <v>10</v>
      </c>
      <c r="L3" s="3">
        <v>42370</v>
      </c>
      <c r="M3" s="3">
        <v>42401</v>
      </c>
      <c r="N3" s="3">
        <v>42430</v>
      </c>
      <c r="O3" s="3">
        <v>42461</v>
      </c>
      <c r="P3" s="3">
        <v>42491</v>
      </c>
      <c r="Q3" s="3">
        <v>42522</v>
      </c>
      <c r="R3" s="3">
        <v>42552</v>
      </c>
      <c r="S3" s="3">
        <v>42583</v>
      </c>
      <c r="T3" s="3">
        <v>42614</v>
      </c>
      <c r="U3" s="3">
        <v>42644</v>
      </c>
      <c r="V3" s="3">
        <v>42675</v>
      </c>
      <c r="W3" s="3">
        <v>42705</v>
      </c>
      <c r="X3" s="16" t="s">
        <v>371</v>
      </c>
    </row>
    <row r="4" spans="1:25" s="1" customFormat="1" ht="12.75" x14ac:dyDescent="0.2">
      <c r="A4" s="89"/>
      <c r="B4" s="84">
        <v>60479230</v>
      </c>
      <c r="C4" s="4" t="s">
        <v>433</v>
      </c>
      <c r="D4" s="4" t="s">
        <v>12</v>
      </c>
      <c r="E4" s="4" t="s">
        <v>13</v>
      </c>
      <c r="F4" s="4" t="s">
        <v>14</v>
      </c>
      <c r="G4" s="4"/>
      <c r="H4" s="4" t="s">
        <v>27</v>
      </c>
      <c r="I4" s="4"/>
      <c r="J4" s="4" t="s">
        <v>434</v>
      </c>
      <c r="K4" s="5">
        <v>41699</v>
      </c>
      <c r="L4" s="8">
        <v>89</v>
      </c>
      <c r="M4" s="7">
        <v>70</v>
      </c>
      <c r="N4" s="6">
        <v>80</v>
      </c>
      <c r="O4" s="6">
        <v>98</v>
      </c>
      <c r="P4" s="6">
        <v>96</v>
      </c>
      <c r="Q4" s="6">
        <v>100</v>
      </c>
      <c r="R4" s="6">
        <v>98</v>
      </c>
      <c r="S4" s="6">
        <v>99</v>
      </c>
      <c r="T4" s="6">
        <v>97</v>
      </c>
      <c r="U4" s="6">
        <v>98</v>
      </c>
      <c r="V4" s="6">
        <v>95</v>
      </c>
      <c r="W4" s="6">
        <v>98</v>
      </c>
      <c r="X4" s="16">
        <f>AVERAGE(L4:W4)</f>
        <v>93.166666666666671</v>
      </c>
    </row>
    <row r="5" spans="1:25" s="1" customFormat="1" ht="12.75" x14ac:dyDescent="0.2">
      <c r="A5" s="89"/>
      <c r="B5" s="84">
        <v>1547082</v>
      </c>
      <c r="C5" s="4" t="s">
        <v>433</v>
      </c>
      <c r="D5" s="4" t="s">
        <v>19</v>
      </c>
      <c r="E5" s="4" t="s">
        <v>13</v>
      </c>
      <c r="F5" s="4" t="s">
        <v>14</v>
      </c>
      <c r="G5" s="4"/>
      <c r="H5" s="4" t="s">
        <v>20</v>
      </c>
      <c r="I5" s="4"/>
      <c r="J5" s="4" t="s">
        <v>434</v>
      </c>
      <c r="K5" s="5">
        <v>41699</v>
      </c>
      <c r="L5" s="8">
        <v>88</v>
      </c>
      <c r="M5" s="7">
        <v>69</v>
      </c>
      <c r="N5" s="6">
        <v>95</v>
      </c>
      <c r="O5" s="6">
        <v>98</v>
      </c>
      <c r="P5" s="6">
        <v>96</v>
      </c>
      <c r="Q5" s="6">
        <v>100</v>
      </c>
      <c r="R5" s="6">
        <v>98</v>
      </c>
      <c r="S5" s="6">
        <v>99</v>
      </c>
      <c r="T5" s="6">
        <v>96</v>
      </c>
      <c r="U5" s="6">
        <v>98</v>
      </c>
      <c r="V5" s="6">
        <v>95</v>
      </c>
      <c r="W5" s="6">
        <v>98</v>
      </c>
      <c r="X5" s="16">
        <f t="shared" ref="X5:X34" si="0">AVERAGE(L5:W5)</f>
        <v>94.166666666666671</v>
      </c>
    </row>
    <row r="6" spans="1:25" s="1" customFormat="1" ht="12.75" x14ac:dyDescent="0.2">
      <c r="A6" s="89"/>
      <c r="B6" s="84">
        <v>60492200</v>
      </c>
      <c r="C6" s="4" t="s">
        <v>435</v>
      </c>
      <c r="D6" s="4" t="s">
        <v>12</v>
      </c>
      <c r="E6" s="4" t="s">
        <v>13</v>
      </c>
      <c r="F6" s="4" t="s">
        <v>14</v>
      </c>
      <c r="G6" s="4"/>
      <c r="H6" s="4" t="s">
        <v>27</v>
      </c>
      <c r="I6" s="4"/>
      <c r="J6" s="4" t="s">
        <v>17</v>
      </c>
      <c r="K6" s="5">
        <v>41913</v>
      </c>
      <c r="L6" s="6">
        <v>90</v>
      </c>
      <c r="M6" s="7">
        <v>74</v>
      </c>
      <c r="N6" s="6">
        <v>98</v>
      </c>
      <c r="O6" s="6">
        <v>98</v>
      </c>
      <c r="P6" s="6">
        <v>96</v>
      </c>
      <c r="Q6" s="6">
        <v>100</v>
      </c>
      <c r="R6" s="6">
        <v>96</v>
      </c>
      <c r="S6" s="6">
        <v>99</v>
      </c>
      <c r="T6" s="6">
        <v>99</v>
      </c>
      <c r="U6" s="6">
        <v>96</v>
      </c>
      <c r="V6" s="6">
        <v>91</v>
      </c>
      <c r="W6" s="6">
        <v>96</v>
      </c>
      <c r="X6" s="16">
        <f t="shared" si="0"/>
        <v>94.416666666666671</v>
      </c>
    </row>
    <row r="7" spans="1:25" s="1" customFormat="1" ht="12.75" x14ac:dyDescent="0.2">
      <c r="A7" s="89"/>
      <c r="B7" s="84">
        <v>1647015</v>
      </c>
      <c r="C7" s="4" t="s">
        <v>435</v>
      </c>
      <c r="D7" s="4" t="s">
        <v>19</v>
      </c>
      <c r="E7" s="4" t="s">
        <v>13</v>
      </c>
      <c r="F7" s="4" t="s">
        <v>14</v>
      </c>
      <c r="G7" s="4"/>
      <c r="H7" s="4" t="s">
        <v>20</v>
      </c>
      <c r="I7" s="4"/>
      <c r="J7" s="4" t="s">
        <v>17</v>
      </c>
      <c r="K7" s="5">
        <v>41913</v>
      </c>
      <c r="L7" s="6">
        <v>90</v>
      </c>
      <c r="M7" s="7">
        <v>74</v>
      </c>
      <c r="N7" s="6">
        <v>97</v>
      </c>
      <c r="O7" s="6">
        <v>98</v>
      </c>
      <c r="P7" s="6">
        <v>96</v>
      </c>
      <c r="Q7" s="6">
        <v>100</v>
      </c>
      <c r="R7" s="6">
        <v>96</v>
      </c>
      <c r="S7" s="6">
        <v>99</v>
      </c>
      <c r="T7" s="6">
        <v>99</v>
      </c>
      <c r="U7" s="8">
        <v>85</v>
      </c>
      <c r="V7" s="7">
        <v>60</v>
      </c>
      <c r="W7" s="6">
        <v>96</v>
      </c>
      <c r="X7" s="16">
        <f t="shared" si="0"/>
        <v>90.833333333333329</v>
      </c>
    </row>
    <row r="8" spans="1:25" s="1" customFormat="1" ht="12.75" x14ac:dyDescent="0.2">
      <c r="A8" s="89"/>
      <c r="B8" s="84">
        <v>20001200</v>
      </c>
      <c r="C8" s="4" t="s">
        <v>436</v>
      </c>
      <c r="D8" s="20" t="e">
        <f>CE!X3:X4+DF!X3</f>
        <v>#VALUE!</v>
      </c>
      <c r="E8" s="4" t="s">
        <v>13</v>
      </c>
      <c r="F8" s="4" t="s">
        <v>14</v>
      </c>
      <c r="G8" s="4"/>
      <c r="H8" s="4" t="s">
        <v>27</v>
      </c>
      <c r="I8" s="4"/>
      <c r="J8" s="4" t="s">
        <v>434</v>
      </c>
      <c r="K8" s="5">
        <v>42217</v>
      </c>
      <c r="L8" s="7">
        <v>31</v>
      </c>
      <c r="M8" s="7">
        <v>79</v>
      </c>
      <c r="N8" s="6">
        <v>96</v>
      </c>
      <c r="O8" s="6">
        <v>99</v>
      </c>
      <c r="P8" s="6">
        <v>96</v>
      </c>
      <c r="Q8" s="6">
        <v>100</v>
      </c>
      <c r="R8" s="6">
        <v>98</v>
      </c>
      <c r="S8" s="6">
        <v>99</v>
      </c>
      <c r="T8" s="6">
        <v>99</v>
      </c>
      <c r="U8" s="6">
        <v>98</v>
      </c>
      <c r="V8" s="6">
        <v>93</v>
      </c>
      <c r="W8" s="6">
        <v>97</v>
      </c>
      <c r="X8" s="16">
        <f t="shared" si="0"/>
        <v>90.416666666666671</v>
      </c>
    </row>
    <row r="9" spans="1:25" s="1" customFormat="1" ht="12.75" x14ac:dyDescent="0.2">
      <c r="A9" s="89"/>
      <c r="B9" s="84">
        <v>0</v>
      </c>
      <c r="C9" s="4" t="s">
        <v>436</v>
      </c>
      <c r="D9" s="4" t="s">
        <v>19</v>
      </c>
      <c r="E9" s="4" t="s">
        <v>13</v>
      </c>
      <c r="F9" s="4" t="s">
        <v>14</v>
      </c>
      <c r="G9" s="4"/>
      <c r="H9" s="4" t="s">
        <v>20</v>
      </c>
      <c r="I9" s="4"/>
      <c r="J9" s="4" t="s">
        <v>434</v>
      </c>
      <c r="K9" s="5">
        <v>42217</v>
      </c>
      <c r="L9" s="7">
        <v>29</v>
      </c>
      <c r="M9" s="7">
        <v>79</v>
      </c>
      <c r="N9" s="6">
        <v>99</v>
      </c>
      <c r="O9" s="6">
        <v>99</v>
      </c>
      <c r="P9" s="6">
        <v>96</v>
      </c>
      <c r="Q9" s="6">
        <v>100</v>
      </c>
      <c r="R9" s="6">
        <v>98</v>
      </c>
      <c r="S9" s="6">
        <v>99</v>
      </c>
      <c r="T9" s="6">
        <v>99</v>
      </c>
      <c r="U9" s="6">
        <v>98</v>
      </c>
      <c r="V9" s="6">
        <v>93</v>
      </c>
      <c r="W9" s="6">
        <v>97</v>
      </c>
      <c r="X9" s="16">
        <f t="shared" si="0"/>
        <v>90.5</v>
      </c>
    </row>
    <row r="10" spans="1:25" s="1" customFormat="1" ht="12.75" x14ac:dyDescent="0.2">
      <c r="A10" s="89"/>
      <c r="B10" s="84">
        <v>60435500</v>
      </c>
      <c r="C10" s="4" t="s">
        <v>437</v>
      </c>
      <c r="D10" s="4" t="s">
        <v>12</v>
      </c>
      <c r="E10" s="4" t="s">
        <v>13</v>
      </c>
      <c r="F10" s="4" t="s">
        <v>14</v>
      </c>
      <c r="G10" s="4"/>
      <c r="H10" s="4" t="s">
        <v>27</v>
      </c>
      <c r="I10" s="4"/>
      <c r="J10" s="4" t="s">
        <v>434</v>
      </c>
      <c r="K10" s="4" t="s">
        <v>428</v>
      </c>
      <c r="L10" s="6">
        <v>94</v>
      </c>
      <c r="M10" s="7">
        <v>77</v>
      </c>
      <c r="N10" s="6">
        <v>99</v>
      </c>
      <c r="O10" s="6">
        <v>98</v>
      </c>
      <c r="P10" s="6">
        <v>96</v>
      </c>
      <c r="Q10" s="6">
        <v>100</v>
      </c>
      <c r="R10" s="6">
        <v>97</v>
      </c>
      <c r="S10" s="6">
        <v>99</v>
      </c>
      <c r="T10" s="6">
        <v>99</v>
      </c>
      <c r="U10" s="6">
        <v>98</v>
      </c>
      <c r="V10" s="6">
        <v>95</v>
      </c>
      <c r="W10" s="6">
        <v>98</v>
      </c>
      <c r="X10" s="16">
        <f t="shared" si="0"/>
        <v>95.833333333333329</v>
      </c>
    </row>
    <row r="11" spans="1:25" s="1" customFormat="1" ht="12.75" x14ac:dyDescent="0.2">
      <c r="A11" s="89"/>
      <c r="B11" s="84">
        <v>0</v>
      </c>
      <c r="C11" s="4" t="s">
        <v>437</v>
      </c>
      <c r="D11" s="4" t="s">
        <v>19</v>
      </c>
      <c r="E11" s="4" t="s">
        <v>13</v>
      </c>
      <c r="F11" s="4" t="s">
        <v>14</v>
      </c>
      <c r="G11" s="4"/>
      <c r="H11" s="4" t="s">
        <v>20</v>
      </c>
      <c r="I11" s="4"/>
      <c r="J11" s="4" t="s">
        <v>434</v>
      </c>
      <c r="K11" s="4" t="s">
        <v>428</v>
      </c>
      <c r="L11" s="6">
        <v>94</v>
      </c>
      <c r="M11" s="7">
        <v>76</v>
      </c>
      <c r="N11" s="6">
        <v>99</v>
      </c>
      <c r="O11" s="6">
        <v>98</v>
      </c>
      <c r="P11" s="6">
        <v>96</v>
      </c>
      <c r="Q11" s="6">
        <v>100</v>
      </c>
      <c r="R11" s="6">
        <v>97</v>
      </c>
      <c r="S11" s="6">
        <v>99</v>
      </c>
      <c r="T11" s="6">
        <v>99</v>
      </c>
      <c r="U11" s="6">
        <v>98</v>
      </c>
      <c r="V11" s="6">
        <v>95</v>
      </c>
      <c r="W11" s="6">
        <v>98</v>
      </c>
      <c r="X11" s="16">
        <f t="shared" si="0"/>
        <v>95.75</v>
      </c>
    </row>
    <row r="12" spans="1:25" s="1" customFormat="1" ht="12.75" x14ac:dyDescent="0.2">
      <c r="A12" s="89"/>
      <c r="B12" s="84">
        <v>60435000</v>
      </c>
      <c r="C12" s="4" t="s">
        <v>438</v>
      </c>
      <c r="D12" s="4" t="s">
        <v>12</v>
      </c>
      <c r="E12" s="4" t="s">
        <v>13</v>
      </c>
      <c r="F12" s="4" t="s">
        <v>14</v>
      </c>
      <c r="G12" s="4"/>
      <c r="H12" s="4" t="s">
        <v>27</v>
      </c>
      <c r="I12" s="4"/>
      <c r="J12" s="4" t="s">
        <v>434</v>
      </c>
      <c r="K12" s="5">
        <v>42736</v>
      </c>
      <c r="L12" s="7">
        <v>0</v>
      </c>
      <c r="M12" s="7">
        <v>0</v>
      </c>
      <c r="N12" s="7">
        <v>0</v>
      </c>
      <c r="O12" s="7">
        <v>0</v>
      </c>
      <c r="P12" s="7">
        <v>0</v>
      </c>
      <c r="Q12" s="7">
        <v>0</v>
      </c>
      <c r="R12" s="7">
        <v>0</v>
      </c>
      <c r="S12" s="7">
        <v>0</v>
      </c>
      <c r="T12" s="7">
        <v>0</v>
      </c>
      <c r="U12" s="7">
        <v>0</v>
      </c>
      <c r="V12" s="7">
        <v>0</v>
      </c>
      <c r="W12" s="7">
        <v>0</v>
      </c>
      <c r="X12" s="16">
        <f t="shared" si="0"/>
        <v>0</v>
      </c>
    </row>
    <row r="13" spans="1:25" s="1" customFormat="1" ht="12.75" x14ac:dyDescent="0.2">
      <c r="A13" s="89"/>
      <c r="B13" s="84">
        <v>0</v>
      </c>
      <c r="C13" s="4" t="s">
        <v>438</v>
      </c>
      <c r="D13" s="4" t="s">
        <v>19</v>
      </c>
      <c r="E13" s="4" t="s">
        <v>13</v>
      </c>
      <c r="F13" s="4" t="s">
        <v>14</v>
      </c>
      <c r="G13" s="4"/>
      <c r="H13" s="4" t="s">
        <v>20</v>
      </c>
      <c r="I13" s="4"/>
      <c r="J13" s="4" t="s">
        <v>434</v>
      </c>
      <c r="K13" s="5">
        <v>42736</v>
      </c>
      <c r="L13" s="7">
        <v>0</v>
      </c>
      <c r="M13" s="7">
        <v>0</v>
      </c>
      <c r="N13" s="7">
        <v>0</v>
      </c>
      <c r="O13" s="7">
        <v>0</v>
      </c>
      <c r="P13" s="7">
        <v>0</v>
      </c>
      <c r="Q13" s="7">
        <v>0</v>
      </c>
      <c r="R13" s="7">
        <v>0</v>
      </c>
      <c r="S13" s="7">
        <v>0</v>
      </c>
      <c r="T13" s="7">
        <v>0</v>
      </c>
      <c r="U13" s="7">
        <v>0</v>
      </c>
      <c r="V13" s="7">
        <v>0</v>
      </c>
      <c r="W13" s="7">
        <v>0</v>
      </c>
      <c r="X13" s="16">
        <f t="shared" si="0"/>
        <v>0</v>
      </c>
    </row>
    <row r="14" spans="1:25" s="1" customFormat="1" ht="12.75" x14ac:dyDescent="0.2">
      <c r="A14" s="89"/>
      <c r="B14" s="84">
        <v>60434600</v>
      </c>
      <c r="C14" s="4" t="s">
        <v>439</v>
      </c>
      <c r="D14" s="4" t="s">
        <v>12</v>
      </c>
      <c r="E14" s="4" t="s">
        <v>13</v>
      </c>
      <c r="F14" s="4" t="s">
        <v>14</v>
      </c>
      <c r="G14" s="4"/>
      <c r="H14" s="4" t="s">
        <v>27</v>
      </c>
      <c r="I14" s="4"/>
      <c r="J14" s="4" t="s">
        <v>434</v>
      </c>
      <c r="K14" s="5">
        <v>41913</v>
      </c>
      <c r="L14" s="7">
        <v>0</v>
      </c>
      <c r="M14" s="7">
        <v>0</v>
      </c>
      <c r="N14" s="7">
        <v>0</v>
      </c>
      <c r="O14" s="7">
        <v>0</v>
      </c>
      <c r="P14" s="7">
        <v>0</v>
      </c>
      <c r="Q14" s="7">
        <v>29</v>
      </c>
      <c r="R14" s="7">
        <v>30</v>
      </c>
      <c r="S14" s="7">
        <v>0</v>
      </c>
      <c r="T14" s="6">
        <v>80</v>
      </c>
      <c r="U14" s="6">
        <v>97</v>
      </c>
      <c r="V14" s="6">
        <v>93</v>
      </c>
      <c r="W14" s="6">
        <v>98</v>
      </c>
      <c r="X14" s="16">
        <f t="shared" si="0"/>
        <v>35.583333333333336</v>
      </c>
    </row>
    <row r="15" spans="1:25" s="1" customFormat="1" ht="12.75" x14ac:dyDescent="0.2">
      <c r="A15" s="89"/>
      <c r="B15" s="84">
        <v>0</v>
      </c>
      <c r="C15" s="4" t="s">
        <v>439</v>
      </c>
      <c r="D15" s="4" t="s">
        <v>19</v>
      </c>
      <c r="E15" s="4" t="s">
        <v>13</v>
      </c>
      <c r="F15" s="4" t="s">
        <v>14</v>
      </c>
      <c r="G15" s="4"/>
      <c r="H15" s="4" t="s">
        <v>20</v>
      </c>
      <c r="I15" s="4"/>
      <c r="J15" s="4" t="s">
        <v>434</v>
      </c>
      <c r="K15" s="5">
        <v>41913</v>
      </c>
      <c r="L15" s="7">
        <v>0</v>
      </c>
      <c r="M15" s="7">
        <v>0</v>
      </c>
      <c r="N15" s="7">
        <v>0</v>
      </c>
      <c r="O15" s="7">
        <v>0</v>
      </c>
      <c r="P15" s="7">
        <v>0</v>
      </c>
      <c r="Q15" s="7">
        <v>29</v>
      </c>
      <c r="R15" s="7">
        <v>23</v>
      </c>
      <c r="S15" s="7">
        <v>0</v>
      </c>
      <c r="T15" s="6">
        <v>80</v>
      </c>
      <c r="U15" s="6">
        <v>97</v>
      </c>
      <c r="V15" s="6">
        <v>93</v>
      </c>
      <c r="W15" s="6">
        <v>98</v>
      </c>
      <c r="X15" s="16">
        <f t="shared" si="0"/>
        <v>35</v>
      </c>
    </row>
    <row r="16" spans="1:25" s="1" customFormat="1" ht="12.75" x14ac:dyDescent="0.2">
      <c r="A16" s="89"/>
      <c r="B16" s="84">
        <v>60478200</v>
      </c>
      <c r="C16" s="4" t="s">
        <v>440</v>
      </c>
      <c r="D16" s="4" t="s">
        <v>12</v>
      </c>
      <c r="E16" s="4" t="s">
        <v>13</v>
      </c>
      <c r="F16" s="4" t="s">
        <v>14</v>
      </c>
      <c r="G16" s="4"/>
      <c r="H16" s="4" t="s">
        <v>27</v>
      </c>
      <c r="I16" s="4"/>
      <c r="J16" s="4" t="s">
        <v>434</v>
      </c>
      <c r="K16" s="5">
        <v>42401</v>
      </c>
      <c r="L16" s="7">
        <v>0</v>
      </c>
      <c r="M16" s="7">
        <v>0</v>
      </c>
      <c r="N16" s="7">
        <v>0</v>
      </c>
      <c r="O16" s="7">
        <v>0</v>
      </c>
      <c r="P16" s="7">
        <v>13</v>
      </c>
      <c r="Q16" s="7">
        <v>79</v>
      </c>
      <c r="R16" s="6">
        <v>98</v>
      </c>
      <c r="S16" s="7">
        <v>73</v>
      </c>
      <c r="T16" s="7">
        <v>71</v>
      </c>
      <c r="U16" s="6">
        <v>94</v>
      </c>
      <c r="V16" s="6">
        <v>93</v>
      </c>
      <c r="W16" s="6">
        <v>97</v>
      </c>
      <c r="X16" s="16">
        <f t="shared" si="0"/>
        <v>51.5</v>
      </c>
    </row>
    <row r="17" spans="1:24" s="1" customFormat="1" ht="12.75" x14ac:dyDescent="0.2">
      <c r="A17" s="89"/>
      <c r="B17" s="84">
        <v>0</v>
      </c>
      <c r="C17" s="4" t="s">
        <v>440</v>
      </c>
      <c r="D17" s="4" t="s">
        <v>19</v>
      </c>
      <c r="E17" s="4" t="s">
        <v>13</v>
      </c>
      <c r="F17" s="4" t="s">
        <v>14</v>
      </c>
      <c r="G17" s="4"/>
      <c r="H17" s="4" t="s">
        <v>20</v>
      </c>
      <c r="I17" s="4"/>
      <c r="J17" s="4" t="s">
        <v>434</v>
      </c>
      <c r="K17" s="5">
        <v>42401</v>
      </c>
      <c r="L17" s="7">
        <v>0</v>
      </c>
      <c r="M17" s="7">
        <v>0</v>
      </c>
      <c r="N17" s="7">
        <v>0</v>
      </c>
      <c r="O17" s="7">
        <v>0</v>
      </c>
      <c r="P17" s="7">
        <v>57</v>
      </c>
      <c r="Q17" s="6">
        <v>95</v>
      </c>
      <c r="R17" s="6">
        <v>98</v>
      </c>
      <c r="S17" s="7">
        <v>73</v>
      </c>
      <c r="T17" s="7">
        <v>71</v>
      </c>
      <c r="U17" s="6">
        <v>94</v>
      </c>
      <c r="V17" s="6">
        <v>93</v>
      </c>
      <c r="W17" s="6">
        <v>97</v>
      </c>
      <c r="X17" s="16">
        <f t="shared" si="0"/>
        <v>56.5</v>
      </c>
    </row>
    <row r="18" spans="1:24" s="1" customFormat="1" ht="12.75" x14ac:dyDescent="0.2">
      <c r="A18" s="89"/>
      <c r="B18" s="84">
        <v>60473000</v>
      </c>
      <c r="C18" s="4" t="s">
        <v>441</v>
      </c>
      <c r="D18" s="4" t="s">
        <v>12</v>
      </c>
      <c r="E18" s="4" t="s">
        <v>13</v>
      </c>
      <c r="F18" s="4" t="s">
        <v>14</v>
      </c>
      <c r="G18" s="4"/>
      <c r="H18" s="4" t="s">
        <v>27</v>
      </c>
      <c r="I18" s="4"/>
      <c r="J18" s="4" t="s">
        <v>434</v>
      </c>
      <c r="K18" s="4" t="s">
        <v>428</v>
      </c>
      <c r="L18" s="6">
        <v>94</v>
      </c>
      <c r="M18" s="7">
        <v>77</v>
      </c>
      <c r="N18" s="6">
        <v>99</v>
      </c>
      <c r="O18" s="6">
        <v>98</v>
      </c>
      <c r="P18" s="6">
        <v>96</v>
      </c>
      <c r="Q18" s="6">
        <v>100</v>
      </c>
      <c r="R18" s="6">
        <v>97</v>
      </c>
      <c r="S18" s="6">
        <v>99</v>
      </c>
      <c r="T18" s="6">
        <v>99</v>
      </c>
      <c r="U18" s="6">
        <v>98</v>
      </c>
      <c r="V18" s="6">
        <v>94</v>
      </c>
      <c r="W18" s="6">
        <v>98</v>
      </c>
      <c r="X18" s="16">
        <f t="shared" si="0"/>
        <v>95.75</v>
      </c>
    </row>
    <row r="19" spans="1:24" s="1" customFormat="1" ht="12.75" x14ac:dyDescent="0.2">
      <c r="A19" s="89"/>
      <c r="B19" s="84">
        <v>0</v>
      </c>
      <c r="C19" s="4" t="s">
        <v>441</v>
      </c>
      <c r="D19" s="4" t="s">
        <v>19</v>
      </c>
      <c r="E19" s="4" t="s">
        <v>13</v>
      </c>
      <c r="F19" s="4" t="s">
        <v>14</v>
      </c>
      <c r="G19" s="4"/>
      <c r="H19" s="4" t="s">
        <v>20</v>
      </c>
      <c r="I19" s="4"/>
      <c r="J19" s="4" t="s">
        <v>434</v>
      </c>
      <c r="K19" s="4" t="s">
        <v>428</v>
      </c>
      <c r="L19" s="6">
        <v>94</v>
      </c>
      <c r="M19" s="7">
        <v>77</v>
      </c>
      <c r="N19" s="6">
        <v>99</v>
      </c>
      <c r="O19" s="6">
        <v>98</v>
      </c>
      <c r="P19" s="6">
        <v>96</v>
      </c>
      <c r="Q19" s="6">
        <v>100</v>
      </c>
      <c r="R19" s="6">
        <v>97</v>
      </c>
      <c r="S19" s="6">
        <v>99</v>
      </c>
      <c r="T19" s="6">
        <v>99</v>
      </c>
      <c r="U19" s="6">
        <v>98</v>
      </c>
      <c r="V19" s="6">
        <v>94</v>
      </c>
      <c r="W19" s="6">
        <v>98</v>
      </c>
      <c r="X19" s="16">
        <f t="shared" si="0"/>
        <v>95.75</v>
      </c>
    </row>
    <row r="20" spans="1:24" s="1" customFormat="1" ht="12.75" x14ac:dyDescent="0.2">
      <c r="A20" s="89"/>
      <c r="B20" s="84">
        <v>42450300</v>
      </c>
      <c r="C20" s="4" t="s">
        <v>442</v>
      </c>
      <c r="D20" s="4" t="s">
        <v>12</v>
      </c>
      <c r="E20" s="4" t="s">
        <v>13</v>
      </c>
      <c r="F20" s="4" t="s">
        <v>14</v>
      </c>
      <c r="G20" s="4"/>
      <c r="H20" s="4" t="s">
        <v>27</v>
      </c>
      <c r="I20" s="4"/>
      <c r="J20" s="4" t="s">
        <v>434</v>
      </c>
      <c r="K20" s="5">
        <v>41944</v>
      </c>
      <c r="L20" s="7">
        <v>75</v>
      </c>
      <c r="M20" s="7">
        <v>78</v>
      </c>
      <c r="N20" s="6">
        <v>96</v>
      </c>
      <c r="O20" s="6">
        <v>97</v>
      </c>
      <c r="P20" s="6">
        <v>95</v>
      </c>
      <c r="Q20" s="6">
        <v>100</v>
      </c>
      <c r="R20" s="6">
        <v>97</v>
      </c>
      <c r="S20" s="6">
        <v>99</v>
      </c>
      <c r="T20" s="6">
        <v>99</v>
      </c>
      <c r="U20" s="6">
        <v>96</v>
      </c>
      <c r="V20" s="8">
        <v>88</v>
      </c>
      <c r="W20" s="6">
        <v>96</v>
      </c>
      <c r="X20" s="16">
        <f t="shared" si="0"/>
        <v>93</v>
      </c>
    </row>
    <row r="21" spans="1:24" s="1" customFormat="1" ht="12.75" x14ac:dyDescent="0.2">
      <c r="A21" s="89"/>
      <c r="B21" s="84">
        <v>1547040</v>
      </c>
      <c r="C21" s="4" t="s">
        <v>442</v>
      </c>
      <c r="D21" s="4" t="s">
        <v>19</v>
      </c>
      <c r="E21" s="4" t="s">
        <v>13</v>
      </c>
      <c r="F21" s="4" t="s">
        <v>14</v>
      </c>
      <c r="G21" s="4"/>
      <c r="H21" s="4" t="s">
        <v>20</v>
      </c>
      <c r="I21" s="4"/>
      <c r="J21" s="4" t="s">
        <v>434</v>
      </c>
      <c r="K21" s="5">
        <v>41944</v>
      </c>
      <c r="L21" s="7">
        <v>76</v>
      </c>
      <c r="M21" s="7">
        <v>78</v>
      </c>
      <c r="N21" s="6">
        <v>96</v>
      </c>
      <c r="O21" s="6">
        <v>97</v>
      </c>
      <c r="P21" s="6">
        <v>95</v>
      </c>
      <c r="Q21" s="6">
        <v>100</v>
      </c>
      <c r="R21" s="6">
        <v>97</v>
      </c>
      <c r="S21" s="6">
        <v>99</v>
      </c>
      <c r="T21" s="6">
        <v>99</v>
      </c>
      <c r="U21" s="6">
        <v>96</v>
      </c>
      <c r="V21" s="8">
        <v>88</v>
      </c>
      <c r="W21" s="6">
        <v>96</v>
      </c>
      <c r="X21" s="16">
        <f t="shared" si="0"/>
        <v>93.083333333333329</v>
      </c>
    </row>
    <row r="22" spans="1:24" s="1" customFormat="1" ht="12.75" x14ac:dyDescent="0.2">
      <c r="A22" s="89"/>
      <c r="B22" s="84">
        <v>60477380</v>
      </c>
      <c r="C22" s="4" t="s">
        <v>443</v>
      </c>
      <c r="D22" s="4" t="s">
        <v>12</v>
      </c>
      <c r="E22" s="4" t="s">
        <v>13</v>
      </c>
      <c r="F22" s="4" t="s">
        <v>14</v>
      </c>
      <c r="G22" s="4"/>
      <c r="H22" s="4" t="s">
        <v>27</v>
      </c>
      <c r="I22" s="4"/>
      <c r="J22" s="4" t="s">
        <v>434</v>
      </c>
      <c r="K22" s="5">
        <v>42522</v>
      </c>
      <c r="L22" s="7">
        <v>0</v>
      </c>
      <c r="M22" s="7">
        <v>0</v>
      </c>
      <c r="N22" s="7">
        <v>0</v>
      </c>
      <c r="O22" s="7">
        <v>0</v>
      </c>
      <c r="P22" s="7">
        <v>0</v>
      </c>
      <c r="Q22" s="7">
        <v>0</v>
      </c>
      <c r="R22" s="8">
        <v>81</v>
      </c>
      <c r="S22" s="6">
        <v>94</v>
      </c>
      <c r="T22" s="6">
        <v>99</v>
      </c>
      <c r="U22" s="6">
        <v>99</v>
      </c>
      <c r="V22" s="6">
        <v>95</v>
      </c>
      <c r="W22" s="6">
        <v>99</v>
      </c>
      <c r="X22" s="16">
        <f t="shared" si="0"/>
        <v>47.25</v>
      </c>
    </row>
    <row r="23" spans="1:24" s="1" customFormat="1" ht="12.75" x14ac:dyDescent="0.2">
      <c r="A23" s="89"/>
      <c r="B23" s="84">
        <v>0</v>
      </c>
      <c r="C23" s="4" t="s">
        <v>443</v>
      </c>
      <c r="D23" s="4" t="s">
        <v>19</v>
      </c>
      <c r="E23" s="4" t="s">
        <v>13</v>
      </c>
      <c r="F23" s="4" t="s">
        <v>14</v>
      </c>
      <c r="G23" s="4"/>
      <c r="H23" s="4" t="s">
        <v>20</v>
      </c>
      <c r="I23" s="4"/>
      <c r="J23" s="4" t="s">
        <v>434</v>
      </c>
      <c r="K23" s="5">
        <v>42522</v>
      </c>
      <c r="L23" s="7">
        <v>0</v>
      </c>
      <c r="M23" s="7">
        <v>0</v>
      </c>
      <c r="N23" s="7">
        <v>0</v>
      </c>
      <c r="O23" s="7">
        <v>0</v>
      </c>
      <c r="P23" s="7">
        <v>0</v>
      </c>
      <c r="Q23" s="7">
        <v>0</v>
      </c>
      <c r="R23" s="7">
        <v>5</v>
      </c>
      <c r="S23" s="7">
        <v>13</v>
      </c>
      <c r="T23" s="6">
        <v>99</v>
      </c>
      <c r="U23" s="6">
        <v>99</v>
      </c>
      <c r="V23" s="6">
        <v>95</v>
      </c>
      <c r="W23" s="6">
        <v>99</v>
      </c>
      <c r="X23" s="16">
        <f t="shared" si="0"/>
        <v>34.166666666666664</v>
      </c>
    </row>
    <row r="24" spans="1:24" s="1" customFormat="1" ht="12.75" x14ac:dyDescent="0.2">
      <c r="A24" s="89"/>
      <c r="B24" s="84">
        <v>42450600</v>
      </c>
      <c r="C24" s="4" t="s">
        <v>444</v>
      </c>
      <c r="D24" s="4" t="s">
        <v>12</v>
      </c>
      <c r="E24" s="4" t="s">
        <v>13</v>
      </c>
      <c r="F24" s="4" t="s">
        <v>14</v>
      </c>
      <c r="G24" s="4"/>
      <c r="H24" s="4" t="s">
        <v>27</v>
      </c>
      <c r="I24" s="4"/>
      <c r="J24" s="4" t="s">
        <v>434</v>
      </c>
      <c r="K24" s="5">
        <v>42217</v>
      </c>
      <c r="L24" s="7">
        <v>31</v>
      </c>
      <c r="M24" s="7">
        <v>79</v>
      </c>
      <c r="N24" s="6">
        <v>99</v>
      </c>
      <c r="O24" s="6">
        <v>98</v>
      </c>
      <c r="P24" s="6">
        <v>96</v>
      </c>
      <c r="Q24" s="6">
        <v>100</v>
      </c>
      <c r="R24" s="6">
        <v>98</v>
      </c>
      <c r="S24" s="6">
        <v>93</v>
      </c>
      <c r="T24" s="6">
        <v>99</v>
      </c>
      <c r="U24" s="6">
        <v>98</v>
      </c>
      <c r="V24" s="7">
        <v>60</v>
      </c>
      <c r="W24" s="7">
        <v>0</v>
      </c>
      <c r="X24" s="16">
        <f t="shared" si="0"/>
        <v>79.25</v>
      </c>
    </row>
    <row r="25" spans="1:24" s="1" customFormat="1" ht="12.75" x14ac:dyDescent="0.2">
      <c r="A25" s="89"/>
      <c r="B25" s="84">
        <v>0</v>
      </c>
      <c r="C25" s="4" t="s">
        <v>444</v>
      </c>
      <c r="D25" s="4" t="s">
        <v>19</v>
      </c>
      <c r="E25" s="4" t="s">
        <v>13</v>
      </c>
      <c r="F25" s="4" t="s">
        <v>14</v>
      </c>
      <c r="G25" s="4"/>
      <c r="H25" s="4" t="s">
        <v>20</v>
      </c>
      <c r="I25" s="4"/>
      <c r="J25" s="4" t="s">
        <v>434</v>
      </c>
      <c r="K25" s="5">
        <v>42217</v>
      </c>
      <c r="L25" s="7">
        <v>2</v>
      </c>
      <c r="M25" s="7">
        <v>79</v>
      </c>
      <c r="N25" s="6">
        <v>99</v>
      </c>
      <c r="O25" s="6">
        <v>98</v>
      </c>
      <c r="P25" s="6">
        <v>96</v>
      </c>
      <c r="Q25" s="6">
        <v>100</v>
      </c>
      <c r="R25" s="6">
        <v>98</v>
      </c>
      <c r="S25" s="6">
        <v>99</v>
      </c>
      <c r="T25" s="6">
        <v>99</v>
      </c>
      <c r="U25" s="6">
        <v>98</v>
      </c>
      <c r="V25" s="7">
        <v>60</v>
      </c>
      <c r="W25" s="7">
        <v>0</v>
      </c>
      <c r="X25" s="16">
        <f t="shared" si="0"/>
        <v>77.333333333333329</v>
      </c>
    </row>
    <row r="26" spans="1:24" s="1" customFormat="1" ht="12.75" x14ac:dyDescent="0.2">
      <c r="A26" s="89"/>
      <c r="B26" s="84">
        <v>42454000</v>
      </c>
      <c r="C26" s="4" t="s">
        <v>445</v>
      </c>
      <c r="D26" s="4" t="s">
        <v>12</v>
      </c>
      <c r="E26" s="4" t="s">
        <v>13</v>
      </c>
      <c r="F26" s="4" t="s">
        <v>14</v>
      </c>
      <c r="G26" s="4"/>
      <c r="H26" s="4" t="s">
        <v>27</v>
      </c>
      <c r="I26" s="4"/>
      <c r="J26" s="4" t="s">
        <v>434</v>
      </c>
      <c r="K26" s="5">
        <v>41944</v>
      </c>
      <c r="L26" s="6">
        <v>92</v>
      </c>
      <c r="M26" s="7">
        <v>78</v>
      </c>
      <c r="N26" s="6">
        <v>98</v>
      </c>
      <c r="O26" s="6">
        <v>98</v>
      </c>
      <c r="P26" s="6">
        <v>96</v>
      </c>
      <c r="Q26" s="6">
        <v>99</v>
      </c>
      <c r="R26" s="6">
        <v>96</v>
      </c>
      <c r="S26" s="6">
        <v>99</v>
      </c>
      <c r="T26" s="6">
        <v>99</v>
      </c>
      <c r="U26" s="6">
        <v>97</v>
      </c>
      <c r="V26" s="6">
        <v>92</v>
      </c>
      <c r="W26" s="6">
        <v>96</v>
      </c>
      <c r="X26" s="16">
        <f t="shared" si="0"/>
        <v>95</v>
      </c>
    </row>
    <row r="27" spans="1:24" s="1" customFormat="1" ht="12.75" x14ac:dyDescent="0.2">
      <c r="A27" s="89"/>
      <c r="B27" s="84">
        <v>1647009</v>
      </c>
      <c r="C27" s="4" t="s">
        <v>445</v>
      </c>
      <c r="D27" s="4" t="s">
        <v>19</v>
      </c>
      <c r="E27" s="4" t="s">
        <v>13</v>
      </c>
      <c r="F27" s="4" t="s">
        <v>14</v>
      </c>
      <c r="G27" s="4"/>
      <c r="H27" s="4" t="s">
        <v>20</v>
      </c>
      <c r="I27" s="4"/>
      <c r="J27" s="4" t="s">
        <v>434</v>
      </c>
      <c r="K27" s="5">
        <v>41944</v>
      </c>
      <c r="L27" s="6">
        <v>92</v>
      </c>
      <c r="M27" s="7">
        <v>78</v>
      </c>
      <c r="N27" s="6">
        <v>98</v>
      </c>
      <c r="O27" s="6">
        <v>98</v>
      </c>
      <c r="P27" s="6">
        <v>96</v>
      </c>
      <c r="Q27" s="6">
        <v>100</v>
      </c>
      <c r="R27" s="6">
        <v>96</v>
      </c>
      <c r="S27" s="6">
        <v>99</v>
      </c>
      <c r="T27" s="6">
        <v>99</v>
      </c>
      <c r="U27" s="6">
        <v>97</v>
      </c>
      <c r="V27" s="6">
        <v>92</v>
      </c>
      <c r="W27" s="6">
        <v>96</v>
      </c>
      <c r="X27" s="16">
        <f t="shared" si="0"/>
        <v>95.083333333333329</v>
      </c>
    </row>
    <row r="28" spans="1:24" s="1" customFormat="1" ht="12.75" x14ac:dyDescent="0.2">
      <c r="A28" s="89"/>
      <c r="B28" s="84">
        <v>60435200</v>
      </c>
      <c r="C28" s="4" t="s">
        <v>446</v>
      </c>
      <c r="D28" s="4" t="s">
        <v>12</v>
      </c>
      <c r="E28" s="4" t="s">
        <v>13</v>
      </c>
      <c r="F28" s="4" t="s">
        <v>14</v>
      </c>
      <c r="G28" s="4"/>
      <c r="H28" s="4" t="s">
        <v>27</v>
      </c>
      <c r="I28" s="4"/>
      <c r="J28" s="4" t="s">
        <v>434</v>
      </c>
      <c r="K28" s="5">
        <v>42736</v>
      </c>
      <c r="L28" s="7">
        <v>0</v>
      </c>
      <c r="M28" s="7">
        <v>0</v>
      </c>
      <c r="N28" s="7">
        <v>0</v>
      </c>
      <c r="O28" s="7">
        <v>0</v>
      </c>
      <c r="P28" s="7">
        <v>0</v>
      </c>
      <c r="Q28" s="7">
        <v>0</v>
      </c>
      <c r="R28" s="7">
        <v>0</v>
      </c>
      <c r="S28" s="7">
        <v>0</v>
      </c>
      <c r="T28" s="7">
        <v>0</v>
      </c>
      <c r="U28" s="7">
        <v>0</v>
      </c>
      <c r="V28" s="7">
        <v>0</v>
      </c>
      <c r="W28" s="7">
        <v>0</v>
      </c>
      <c r="X28" s="16">
        <f t="shared" si="0"/>
        <v>0</v>
      </c>
    </row>
    <row r="29" spans="1:24" s="1" customFormat="1" ht="12.75" x14ac:dyDescent="0.2">
      <c r="A29" s="89"/>
      <c r="B29" s="84">
        <v>0</v>
      </c>
      <c r="C29" s="4" t="s">
        <v>446</v>
      </c>
      <c r="D29" s="4" t="s">
        <v>19</v>
      </c>
      <c r="E29" s="4" t="s">
        <v>13</v>
      </c>
      <c r="F29" s="4" t="s">
        <v>14</v>
      </c>
      <c r="G29" s="4"/>
      <c r="H29" s="4" t="s">
        <v>20</v>
      </c>
      <c r="I29" s="4"/>
      <c r="J29" s="4" t="s">
        <v>434</v>
      </c>
      <c r="K29" s="5">
        <v>42736</v>
      </c>
      <c r="L29" s="7">
        <v>0</v>
      </c>
      <c r="M29" s="7">
        <v>0</v>
      </c>
      <c r="N29" s="7">
        <v>0</v>
      </c>
      <c r="O29" s="7">
        <v>0</v>
      </c>
      <c r="P29" s="7">
        <v>0</v>
      </c>
      <c r="Q29" s="7">
        <v>0</v>
      </c>
      <c r="R29" s="7">
        <v>0</v>
      </c>
      <c r="S29" s="7">
        <v>0</v>
      </c>
      <c r="T29" s="7">
        <v>0</v>
      </c>
      <c r="U29" s="7">
        <v>0</v>
      </c>
      <c r="V29" s="7">
        <v>0</v>
      </c>
      <c r="W29" s="7">
        <v>0</v>
      </c>
      <c r="X29" s="16">
        <f t="shared" si="0"/>
        <v>0</v>
      </c>
    </row>
    <row r="30" spans="1:24" s="1" customFormat="1" ht="12.75" x14ac:dyDescent="0.2">
      <c r="A30" s="89"/>
      <c r="B30" s="84">
        <v>60477100</v>
      </c>
      <c r="C30" s="4" t="s">
        <v>447</v>
      </c>
      <c r="D30" s="4" t="s">
        <v>12</v>
      </c>
      <c r="E30" s="4" t="s">
        <v>13</v>
      </c>
      <c r="F30" s="4" t="s">
        <v>14</v>
      </c>
      <c r="G30" s="4"/>
      <c r="H30" s="4" t="s">
        <v>27</v>
      </c>
      <c r="I30" s="4"/>
      <c r="J30" s="4" t="s">
        <v>434</v>
      </c>
      <c r="K30" s="5">
        <v>41944</v>
      </c>
      <c r="L30" s="6">
        <v>92</v>
      </c>
      <c r="M30" s="7">
        <v>77</v>
      </c>
      <c r="N30" s="6">
        <v>98</v>
      </c>
      <c r="O30" s="6">
        <v>98</v>
      </c>
      <c r="P30" s="6">
        <v>96</v>
      </c>
      <c r="Q30" s="6">
        <v>100</v>
      </c>
      <c r="R30" s="6">
        <v>97</v>
      </c>
      <c r="S30" s="6">
        <v>99</v>
      </c>
      <c r="T30" s="6">
        <v>99</v>
      </c>
      <c r="U30" s="6">
        <v>97</v>
      </c>
      <c r="V30" s="6">
        <v>91</v>
      </c>
      <c r="W30" s="6">
        <v>97</v>
      </c>
      <c r="X30" s="16">
        <f t="shared" si="0"/>
        <v>95.083333333333329</v>
      </c>
    </row>
    <row r="31" spans="1:24" s="1" customFormat="1" ht="12.75" x14ac:dyDescent="0.2">
      <c r="A31" s="89"/>
      <c r="B31" s="84">
        <v>0</v>
      </c>
      <c r="C31" s="4" t="s">
        <v>447</v>
      </c>
      <c r="D31" s="4" t="s">
        <v>19</v>
      </c>
      <c r="E31" s="4" t="s">
        <v>13</v>
      </c>
      <c r="F31" s="4" t="s">
        <v>14</v>
      </c>
      <c r="G31" s="4"/>
      <c r="H31" s="4" t="s">
        <v>20</v>
      </c>
      <c r="I31" s="4"/>
      <c r="J31" s="4" t="s">
        <v>434</v>
      </c>
      <c r="K31" s="5">
        <v>41944</v>
      </c>
      <c r="L31" s="6">
        <v>92</v>
      </c>
      <c r="M31" s="7">
        <v>49</v>
      </c>
      <c r="N31" s="6">
        <v>98</v>
      </c>
      <c r="O31" s="6">
        <v>98</v>
      </c>
      <c r="P31" s="6">
        <v>96</v>
      </c>
      <c r="Q31" s="6">
        <v>100</v>
      </c>
      <c r="R31" s="6">
        <v>97</v>
      </c>
      <c r="S31" s="6">
        <v>99</v>
      </c>
      <c r="T31" s="6">
        <v>99</v>
      </c>
      <c r="U31" s="6">
        <v>97</v>
      </c>
      <c r="V31" s="6">
        <v>91</v>
      </c>
      <c r="W31" s="6">
        <v>97</v>
      </c>
      <c r="X31" s="16">
        <f t="shared" si="0"/>
        <v>92.75</v>
      </c>
    </row>
    <row r="32" spans="1:24" s="1" customFormat="1" ht="12.75" x14ac:dyDescent="0.2">
      <c r="A32" s="89"/>
      <c r="B32" s="84">
        <v>60436145</v>
      </c>
      <c r="C32" s="4" t="s">
        <v>448</v>
      </c>
      <c r="D32" s="4" t="s">
        <v>12</v>
      </c>
      <c r="E32" s="4" t="s">
        <v>13</v>
      </c>
      <c r="F32" s="4" t="s">
        <v>14</v>
      </c>
      <c r="G32" s="4"/>
      <c r="H32" s="4" t="s">
        <v>27</v>
      </c>
      <c r="I32" s="4"/>
      <c r="J32" s="4" t="s">
        <v>434</v>
      </c>
      <c r="K32" s="5">
        <v>42217</v>
      </c>
      <c r="L32" s="7">
        <v>30</v>
      </c>
      <c r="M32" s="7">
        <v>79</v>
      </c>
      <c r="N32" s="6">
        <v>99</v>
      </c>
      <c r="O32" s="6">
        <v>98</v>
      </c>
      <c r="P32" s="6">
        <v>96</v>
      </c>
      <c r="Q32" s="6">
        <v>100</v>
      </c>
      <c r="R32" s="6">
        <v>98</v>
      </c>
      <c r="S32" s="6">
        <v>99</v>
      </c>
      <c r="T32" s="6">
        <v>99</v>
      </c>
      <c r="U32" s="6">
        <v>97</v>
      </c>
      <c r="V32" s="6">
        <v>92</v>
      </c>
      <c r="W32" s="6">
        <v>98</v>
      </c>
      <c r="X32" s="16">
        <f t="shared" si="0"/>
        <v>90.416666666666671</v>
      </c>
    </row>
    <row r="33" spans="1:24" s="1" customFormat="1" ht="12.75" x14ac:dyDescent="0.2">
      <c r="A33" s="89"/>
      <c r="B33" s="84">
        <v>0</v>
      </c>
      <c r="C33" s="4" t="s">
        <v>448</v>
      </c>
      <c r="D33" s="4" t="s">
        <v>19</v>
      </c>
      <c r="E33" s="4" t="s">
        <v>13</v>
      </c>
      <c r="F33" s="4" t="s">
        <v>14</v>
      </c>
      <c r="G33" s="4"/>
      <c r="H33" s="4" t="s">
        <v>20</v>
      </c>
      <c r="I33" s="4"/>
      <c r="J33" s="4" t="s">
        <v>434</v>
      </c>
      <c r="K33" s="5">
        <v>42217</v>
      </c>
      <c r="L33" s="7">
        <v>30</v>
      </c>
      <c r="M33" s="7">
        <v>79</v>
      </c>
      <c r="N33" s="6">
        <v>99</v>
      </c>
      <c r="O33" s="6">
        <v>98</v>
      </c>
      <c r="P33" s="6">
        <v>96</v>
      </c>
      <c r="Q33" s="6">
        <v>100</v>
      </c>
      <c r="R33" s="6">
        <v>98</v>
      </c>
      <c r="S33" s="6">
        <v>99</v>
      </c>
      <c r="T33" s="6">
        <v>99</v>
      </c>
      <c r="U33" s="6">
        <v>97</v>
      </c>
      <c r="V33" s="6">
        <v>92</v>
      </c>
      <c r="W33" s="6">
        <v>98</v>
      </c>
      <c r="X33" s="16">
        <f t="shared" si="0"/>
        <v>90.416666666666671</v>
      </c>
    </row>
    <row r="34" spans="1:24" s="1" customFormat="1" ht="11.25" customHeight="1" x14ac:dyDescent="0.2">
      <c r="A34" s="89"/>
      <c r="B34" s="66" t="s">
        <v>55</v>
      </c>
      <c r="C34" s="66"/>
      <c r="D34" s="66"/>
      <c r="E34" s="66"/>
      <c r="F34" s="66"/>
      <c r="G34" s="66"/>
      <c r="H34" s="66"/>
      <c r="I34" s="66"/>
      <c r="J34" s="66"/>
      <c r="K34" s="67"/>
      <c r="L34" s="7">
        <v>47</v>
      </c>
      <c r="M34" s="7">
        <v>50</v>
      </c>
      <c r="N34" s="7">
        <v>65</v>
      </c>
      <c r="O34" s="7">
        <v>65</v>
      </c>
      <c r="P34" s="7">
        <v>66</v>
      </c>
      <c r="Q34" s="7">
        <v>74</v>
      </c>
      <c r="R34" s="7">
        <v>76</v>
      </c>
      <c r="S34" s="7">
        <v>74</v>
      </c>
      <c r="T34" s="8">
        <v>83</v>
      </c>
      <c r="U34" s="8">
        <v>84</v>
      </c>
      <c r="V34" s="7">
        <v>77</v>
      </c>
      <c r="W34" s="7">
        <v>78</v>
      </c>
      <c r="X34" s="16">
        <f t="shared" si="0"/>
        <v>69.916666666666671</v>
      </c>
    </row>
    <row r="35" spans="1:24" s="1" customFormat="1" ht="11.25" customHeight="1" x14ac:dyDescent="0.2">
      <c r="A35" s="89"/>
      <c r="B35" s="115" t="s">
        <v>56</v>
      </c>
      <c r="C35" s="62" t="s">
        <v>57</v>
      </c>
      <c r="D35" s="63"/>
      <c r="E35" s="63"/>
      <c r="F35" s="63"/>
      <c r="G35" s="63"/>
      <c r="H35" s="63"/>
      <c r="I35" s="63"/>
      <c r="J35" s="63"/>
      <c r="K35" s="63"/>
      <c r="L35" s="63"/>
      <c r="M35" s="63"/>
      <c r="N35" s="63"/>
      <c r="O35" s="63"/>
      <c r="P35" s="63"/>
      <c r="Q35" s="63"/>
      <c r="R35" s="63"/>
      <c r="S35" s="63"/>
      <c r="T35" s="63"/>
      <c r="U35" s="63"/>
      <c r="V35" s="63"/>
      <c r="W35" s="63"/>
      <c r="X35" s="92"/>
    </row>
    <row r="36" spans="1:24" s="1" customFormat="1" ht="11.25" customHeight="1" x14ac:dyDescent="0.2">
      <c r="A36" s="89"/>
      <c r="B36" s="115" t="s">
        <v>58</v>
      </c>
      <c r="C36" s="62" t="s">
        <v>59</v>
      </c>
      <c r="D36" s="63"/>
      <c r="E36" s="63"/>
      <c r="F36" s="63"/>
      <c r="G36" s="63"/>
      <c r="H36" s="63"/>
      <c r="I36" s="63"/>
      <c r="J36" s="63"/>
      <c r="K36" s="63"/>
      <c r="L36" s="63"/>
      <c r="M36" s="63"/>
      <c r="N36" s="63"/>
      <c r="O36" s="63"/>
      <c r="P36" s="63"/>
      <c r="Q36" s="63"/>
      <c r="R36" s="63"/>
      <c r="S36" s="63"/>
      <c r="T36" s="63"/>
      <c r="U36" s="63"/>
      <c r="V36" s="63"/>
      <c r="W36" s="63"/>
      <c r="X36" s="92"/>
    </row>
    <row r="37" spans="1:24" s="1" customFormat="1" ht="11.25" customHeight="1" x14ac:dyDescent="0.2">
      <c r="A37" s="89"/>
      <c r="B37" s="115" t="s">
        <v>60</v>
      </c>
      <c r="C37" s="62" t="s">
        <v>61</v>
      </c>
      <c r="D37" s="63"/>
      <c r="E37" s="63"/>
      <c r="F37" s="63"/>
      <c r="G37" s="63"/>
      <c r="H37" s="63"/>
      <c r="I37" s="63"/>
      <c r="J37" s="63"/>
      <c r="K37" s="63"/>
      <c r="L37" s="63"/>
      <c r="M37" s="63"/>
      <c r="N37" s="63"/>
      <c r="O37" s="63"/>
      <c r="P37" s="63"/>
      <c r="Q37" s="63"/>
      <c r="R37" s="63"/>
      <c r="S37" s="63"/>
      <c r="T37" s="63"/>
      <c r="U37" s="63"/>
      <c r="V37" s="63"/>
      <c r="W37" s="63"/>
      <c r="X37" s="92"/>
    </row>
    <row r="38" spans="1:24" s="1" customFormat="1" ht="11.25" customHeight="1" x14ac:dyDescent="0.2">
      <c r="A38" s="89"/>
      <c r="B38" s="115" t="s">
        <v>60</v>
      </c>
      <c r="C38" s="62" t="s">
        <v>62</v>
      </c>
      <c r="D38" s="63"/>
      <c r="E38" s="63"/>
      <c r="F38" s="63"/>
      <c r="G38" s="63"/>
      <c r="H38" s="63"/>
      <c r="I38" s="63"/>
      <c r="J38" s="63"/>
      <c r="K38" s="63"/>
      <c r="L38" s="63"/>
      <c r="M38" s="63"/>
      <c r="N38" s="63"/>
      <c r="O38" s="63"/>
      <c r="P38" s="63"/>
      <c r="Q38" s="63"/>
      <c r="R38" s="63"/>
      <c r="S38" s="63"/>
      <c r="T38" s="63"/>
      <c r="U38" s="63"/>
      <c r="V38" s="63"/>
      <c r="W38" s="63"/>
      <c r="X38" s="92"/>
    </row>
    <row r="39" spans="1:24" s="1" customFormat="1" ht="11.25" customHeight="1" x14ac:dyDescent="0.2">
      <c r="A39" s="89"/>
      <c r="B39" s="115" t="s">
        <v>60</v>
      </c>
      <c r="C39" s="62" t="s">
        <v>63</v>
      </c>
      <c r="D39" s="63"/>
      <c r="E39" s="63"/>
      <c r="F39" s="63"/>
      <c r="G39" s="63"/>
      <c r="H39" s="63"/>
      <c r="I39" s="63"/>
      <c r="J39" s="63"/>
      <c r="K39" s="63"/>
      <c r="L39" s="63"/>
      <c r="M39" s="63"/>
      <c r="N39" s="63"/>
      <c r="O39" s="63"/>
      <c r="P39" s="63"/>
      <c r="Q39" s="63"/>
      <c r="R39" s="63"/>
      <c r="S39" s="63"/>
      <c r="T39" s="63"/>
      <c r="U39" s="63"/>
      <c r="V39" s="63"/>
      <c r="W39" s="63"/>
      <c r="X39" s="92"/>
    </row>
    <row r="40" spans="1:24" s="1" customFormat="1" ht="11.25" customHeight="1" x14ac:dyDescent="0.2">
      <c r="A40" s="89"/>
      <c r="B40" s="115" t="s">
        <v>64</v>
      </c>
      <c r="C40" s="62" t="s">
        <v>65</v>
      </c>
      <c r="D40" s="63"/>
      <c r="E40" s="63"/>
      <c r="F40" s="63"/>
      <c r="G40" s="63"/>
      <c r="H40" s="63"/>
      <c r="I40" s="63"/>
      <c r="J40" s="63"/>
      <c r="K40" s="63"/>
      <c r="L40" s="63"/>
      <c r="M40" s="63"/>
      <c r="N40" s="63"/>
      <c r="O40" s="63"/>
      <c r="P40" s="63"/>
      <c r="Q40" s="63"/>
      <c r="R40" s="63"/>
      <c r="S40" s="63"/>
      <c r="T40" s="63"/>
      <c r="U40" s="63"/>
      <c r="V40" s="63"/>
      <c r="W40" s="63"/>
      <c r="X40" s="92"/>
    </row>
    <row r="41" spans="1:24" s="1" customFormat="1" ht="11.25" customHeight="1" x14ac:dyDescent="0.2">
      <c r="A41" s="89"/>
      <c r="B41" s="116" t="s">
        <v>66</v>
      </c>
      <c r="C41" s="68"/>
      <c r="D41" s="68"/>
      <c r="E41" s="68"/>
      <c r="F41" s="69"/>
      <c r="G41" s="70" t="s">
        <v>67</v>
      </c>
      <c r="H41" s="71"/>
      <c r="I41" s="71"/>
      <c r="J41" s="71"/>
      <c r="K41" s="72"/>
      <c r="L41" s="73" t="s">
        <v>68</v>
      </c>
      <c r="M41" s="74"/>
      <c r="N41" s="74"/>
      <c r="O41" s="74"/>
      <c r="P41" s="75"/>
      <c r="Q41" s="76" t="s">
        <v>69</v>
      </c>
      <c r="R41" s="77"/>
      <c r="S41" s="77"/>
      <c r="T41" s="77"/>
      <c r="U41" s="77"/>
      <c r="V41" s="77"/>
      <c r="W41" s="77"/>
      <c r="X41" s="93"/>
    </row>
    <row r="42" spans="1:24" s="1" customFormat="1" ht="11.25" x14ac:dyDescent="0.2">
      <c r="A42" s="89"/>
      <c r="B42" s="90" t="s">
        <v>70</v>
      </c>
      <c r="C42" s="91"/>
      <c r="D42" s="91"/>
      <c r="E42" s="91"/>
      <c r="F42" s="91"/>
      <c r="G42" s="91"/>
      <c r="H42" s="91"/>
      <c r="I42" s="91"/>
      <c r="J42" s="91"/>
      <c r="K42" s="91"/>
      <c r="L42" s="91"/>
      <c r="M42" s="91"/>
      <c r="N42" s="91"/>
      <c r="O42" s="91"/>
      <c r="P42" s="91"/>
      <c r="Q42" s="91"/>
      <c r="R42" s="91"/>
      <c r="S42" s="91"/>
      <c r="T42" s="91"/>
      <c r="U42" s="91"/>
      <c r="V42" s="91"/>
      <c r="W42" s="91"/>
      <c r="X42" s="94"/>
    </row>
  </sheetData>
  <mergeCells count="14">
    <mergeCell ref="B42:X42"/>
    <mergeCell ref="C38:X38"/>
    <mergeCell ref="C39:X39"/>
    <mergeCell ref="C40:X40"/>
    <mergeCell ref="B41:F41"/>
    <mergeCell ref="G41:K41"/>
    <mergeCell ref="L41:P41"/>
    <mergeCell ref="Q41:X41"/>
    <mergeCell ref="C37:X37"/>
    <mergeCell ref="B1:W1"/>
    <mergeCell ref="B2:W2"/>
    <mergeCell ref="B34:K34"/>
    <mergeCell ref="C35:X35"/>
    <mergeCell ref="C36:X36"/>
  </mergeCells>
  <printOptions horizontalCentered="1"/>
  <pageMargins left="0.19685039370078741" right="0.19685039370078741" top="0.59055118110236227" bottom="0.39370078740157483" header="0.51181102362204722" footer="0.51181102362204722"/>
  <pageSetup paperSize="9" scale="85"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1F8961F6361794295BF5DFFF963FBA1" ma:contentTypeVersion="0" ma:contentTypeDescription="Crie um novo documento." ma:contentTypeScope="" ma:versionID="831618b72c24bff4470e2046a253a57b">
  <xsd:schema xmlns:xsd="http://www.w3.org/2001/XMLSchema" xmlns:xs="http://www.w3.org/2001/XMLSchema" xmlns:p="http://schemas.microsoft.com/office/2006/metadata/properties" targetNamespace="http://schemas.microsoft.com/office/2006/metadata/properties" ma:root="true" ma:fieldsID="6e078010f886becc52d8153076464ff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B26985-FF2E-490F-A5CC-82DE5380BB9C}">
  <ds:schemaRefs>
    <ds:schemaRef ds:uri="http://schemas.microsoft.com/sharepoint/v3/contenttype/forms"/>
  </ds:schemaRefs>
</ds:datastoreItem>
</file>

<file path=customXml/itemProps2.xml><?xml version="1.0" encoding="utf-8"?>
<ds:datastoreItem xmlns:ds="http://schemas.openxmlformats.org/officeDocument/2006/customXml" ds:itemID="{9B07361E-CAC6-48B7-8C6A-1F92A92FED87}">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78FF5F7-8143-4CE5-A97D-CAF8FC0290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29</vt:i4>
      </vt:variant>
      <vt:variant>
        <vt:lpstr>Intervalos Nomeados</vt:lpstr>
      </vt:variant>
      <vt:variant>
        <vt:i4>27</vt:i4>
      </vt:variant>
    </vt:vector>
  </HeadingPairs>
  <TitlesOfParts>
    <vt:vector size="56" baseType="lpstr">
      <vt:lpstr>Critérios</vt:lpstr>
      <vt:lpstr>Geral</vt:lpstr>
      <vt:lpstr>AC</vt:lpstr>
      <vt:lpstr>AL</vt:lpstr>
      <vt:lpstr>AM</vt:lpstr>
      <vt:lpstr>AP</vt:lpstr>
      <vt:lpstr>BA</vt:lpstr>
      <vt:lpstr>CE</vt:lpstr>
      <vt:lpstr>DF</vt:lpstr>
      <vt:lpstr>ES</vt:lpstr>
      <vt:lpstr>GO</vt:lpstr>
      <vt:lpstr>MA</vt:lpstr>
      <vt:lpstr>MT</vt:lpstr>
      <vt:lpstr>MS</vt:lpstr>
      <vt:lpstr>MG</vt:lpstr>
      <vt:lpstr>PA</vt:lpstr>
      <vt:lpstr>PB</vt:lpstr>
      <vt:lpstr>PE</vt:lpstr>
      <vt:lpstr>PI</vt:lpstr>
      <vt:lpstr>PR</vt:lpstr>
      <vt:lpstr>RJ</vt:lpstr>
      <vt:lpstr>RN</vt:lpstr>
      <vt:lpstr>RO</vt:lpstr>
      <vt:lpstr>RR</vt:lpstr>
      <vt:lpstr>RS</vt:lpstr>
      <vt:lpstr>SC</vt:lpstr>
      <vt:lpstr>SE</vt:lpstr>
      <vt:lpstr>SP</vt:lpstr>
      <vt:lpstr>TO</vt:lpstr>
      <vt:lpstr>AC!Area_de_impressao</vt:lpstr>
      <vt:lpstr>AL!Area_de_impressao</vt:lpstr>
      <vt:lpstr>AM!Area_de_impressao</vt:lpstr>
      <vt:lpstr>AP!Area_de_impressao</vt:lpstr>
      <vt:lpstr>BA!Area_de_impressao</vt:lpstr>
      <vt:lpstr>CE!Area_de_impressao</vt:lpstr>
      <vt:lpstr>Critérios!Area_de_impressao</vt:lpstr>
      <vt:lpstr>DF!Area_de_impressao</vt:lpstr>
      <vt:lpstr>ES!Area_de_impressao</vt:lpstr>
      <vt:lpstr>Geral!Area_de_impressao</vt:lpstr>
      <vt:lpstr>GO!Area_de_impressao</vt:lpstr>
      <vt:lpstr>MA!Area_de_impressao</vt:lpstr>
      <vt:lpstr>MG!Area_de_impressao</vt:lpstr>
      <vt:lpstr>MS!Area_de_impressao</vt:lpstr>
      <vt:lpstr>MT!Area_de_impressao</vt:lpstr>
      <vt:lpstr>PA!Area_de_impressao</vt:lpstr>
      <vt:lpstr>PE!Area_de_impressao</vt:lpstr>
      <vt:lpstr>PI!Area_de_impressao</vt:lpstr>
      <vt:lpstr>PR!Area_de_impressao</vt:lpstr>
      <vt:lpstr>RN!Area_de_impressao</vt:lpstr>
      <vt:lpstr>RO!Area_de_impressao</vt:lpstr>
      <vt:lpstr>RR!Area_de_impressao</vt:lpstr>
      <vt:lpstr>RS!Area_de_impressao</vt:lpstr>
      <vt:lpstr>SC!Area_de_impressao</vt:lpstr>
      <vt:lpstr>SE!Area_de_impressao</vt:lpstr>
      <vt:lpstr>SP!Area_de_impressao</vt:lpstr>
      <vt:lpstr>TO!Area_de_impressao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Érika de Castro Hessen</dc:creator>
  <cp:lastModifiedBy>Poliana Santos de Souza</cp:lastModifiedBy>
  <cp:lastPrinted>2017-09-14T18:28:40Z</cp:lastPrinted>
  <dcterms:created xsi:type="dcterms:W3CDTF">2016-04-29T18:57:18Z</dcterms:created>
  <dcterms:modified xsi:type="dcterms:W3CDTF">2017-09-14T18:29:22Z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0x01010041F8961F6361794295BF5DFFF963FBA1</vt:lpwstr>
  </property>
</Properties>
</file>